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180" windowHeight="417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<sst xmlns="http://schemas.openxmlformats.org/spreadsheetml/2006/main" count="388" uniqueCount="129">
  <si>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</si>
  <si>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</si>
  <si>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</si>
  <si>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</si>
  <si>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01060502020000640</t>
  </si>
  <si>
    <t>00000000000000000</t>
  </si>
  <si>
    <t>ИСТОЧНИКИ ФИНАНСИРОВАНИЯ ДЕФИЦИТОВ БЮДЖЕТОВ</t>
  </si>
  <si>
    <t>Приложение №   4</t>
  </si>
  <si>
    <t>001</t>
  </si>
  <si>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</si>
  <si>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</si>
  <si>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</si>
  <si>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</si>
  <si>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</si>
  <si>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</si>
  <si>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</si>
  <si>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</si>
  <si>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</si>
  <si>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</si>
  <si>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</si>
  <si>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</si>
  <si>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</si>
  <si>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</si>
  <si>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</si>
  <si>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</si>
  <si>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</si>
  <si>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</si>
  <si>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</si>
  <si>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</si>
  <si>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</si>
  <si>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</si>
  <si>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</si>
  <si>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</si>
  <si>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</si>
  <si>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</si>
  <si>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</si>
  <si>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</si>
  <si>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</si>
  <si>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</si>
  <si>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</si>
  <si>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</si>
  <si>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</si>
  <si>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</si>
  <si>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</si>
  <si>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</si>
  <si>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</si>
  <si>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</si>
  <si>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</si>
  <si>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</si>
  <si>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</si>
  <si>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</si>
  <si>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</si>
  <si>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</si>
  <si>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</si>
  <si>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</si>
  <si>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</si>
  <si>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</si>
  <si>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</si>
  <si>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</si>
  <si>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</si>
  <si>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</si>
  <si>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</si>
  <si>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</si>
  <si>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</si>
  <si>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</si>
  <si>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</si>
  <si>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</si>
  <si>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</si>
  <si>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</si>
  <si>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</si>
  <si>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</si>
  <si>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</si>
  <si>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</si>
  <si>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</si>
  <si>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</si>
  <si>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</si>
  <si>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</si>
  <si>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</si>
  <si>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</si>
  <si>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</si>
  <si>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</si>
  <si>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</si>
  <si>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</si>
  <si>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</si>
  <si>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</si>
  <si>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</si>
  <si>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</si>
  <si>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</si>
  <si>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</si>
  <si>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</si>
  <si>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</si>
  <si>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</si>
  <si>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</si>
  <si>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государственной собственности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</si>
  <si>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</si>
  <si>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</si>
  <si>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</si>
  <si>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</si>
  <si>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</si>
  <si>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</si>
  <si>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</si>
  <si>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</si>
  <si>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</si>
  <si>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</si>
  <si>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</si>
  <si>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</si>
  <si>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</si>
  <si>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</si>
  <si>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</si>
  <si>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01060502020000540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</si>
  <si>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</si>
  <si>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4.3.2.</t>
  </si>
  <si>
    <t>городского поселения Туманный</t>
  </si>
  <si>
    <t xml:space="preserve">                               Кольского района</t>
  </si>
  <si>
    <t>к решению Совета депутатов</t>
  </si>
  <si>
    <t xml:space="preserve">рублей </t>
  </si>
  <si>
    <t>Источники финансирования дефицита бюджета городского поселения Туманный Кольского района на 2015 год</t>
  </si>
  <si>
    <t>13</t>
  </si>
  <si>
    <t>Получение кредитов от кредитных организаций бюджетом городских поселений в валюте Российской Федерации</t>
  </si>
  <si>
    <t>Погашение бюджетом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</si>
  <si>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городских поселений в валюте Российской Федерации</t>
  </si>
  <si>
    <t>Погашение бюджетом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</si>
  <si>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городских поселений</t>
  </si>
  <si>
    <t>Уменьшение прочих остатков денежных средств бюджета городских поселений</t>
  </si>
  <si>
    <t>Исполнение государственных гарантий городских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</si>
  <si>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бюджета городских  поселений в валюте Российской Федерации</t>
  </si>
  <si>
    <t>Возврат бюджетных кредитов, предоставленных юридическим лицам из бюджета городских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</si>
  <si>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городских поселений в валюте Российской Федерации</t>
  </si>
  <si>
    <t xml:space="preserve">                           от 30.09.2015 года № 124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</si>
</sst>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168" fontId="5" fillId="32" borderId="0" xfId="0" applyNumberFormat="1" applyFont="1" applyFill="1" applyAlignment="1" applyProtection="1">
      <alignment/>
      <protection locked="0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68" fontId="4" fillId="32" borderId="0" xfId="0" applyNumberFormat="1" applyFont="1" applyFill="1" applyAlignment="1" applyProtection="1">
      <alignment/>
      <protection locked="0"/>
    </xf>
    <xf numFmtId="168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 wrapText="1"/>
    </xf>
    <xf numFmtId="168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justify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8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C1">
      <selection activeCell="M34" sqref="M34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5.125" style="0" customWidth="1"/>
    <col min="9" max="9" width="8.375" style="0" customWidth="1"/>
    <col min="10" max="10" width="7.875" style="0" customWidth="1"/>
    <col min="11" max="11" width="8.125" style="0" customWidth="1"/>
    <col min="12" max="12" width="11.25390625" style="0" hidden="1" customWidth="1"/>
    <col min="13" max="13" width="13.00390625" style="0" customWidth="1"/>
  </cols>
  <sheetData>
    <row r="1" spans="1:13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4" t="s">
        <v>7</v>
      </c>
    </row>
    <row r="2" spans="1:13" ht="15.75">
      <c r="A2" s="1"/>
      <c r="B2" s="2"/>
      <c r="C2" s="30"/>
      <c r="D2" s="2"/>
      <c r="E2" s="2"/>
      <c r="F2" s="2"/>
      <c r="G2" s="2"/>
      <c r="H2" s="2"/>
      <c r="I2" s="36" t="s">
        <v>114</v>
      </c>
      <c r="J2" s="36"/>
      <c r="K2" s="36"/>
      <c r="L2" s="36"/>
      <c r="M2" s="36"/>
    </row>
    <row r="3" spans="1:13" ht="15.75" customHeight="1">
      <c r="A3" s="1"/>
      <c r="B3" s="2"/>
      <c r="C3" s="3"/>
      <c r="D3" s="2"/>
      <c r="E3" s="2"/>
      <c r="F3" s="2"/>
      <c r="G3" s="37" t="s">
        <v>112</v>
      </c>
      <c r="H3" s="37"/>
      <c r="I3" s="37"/>
      <c r="J3" s="37"/>
      <c r="K3" s="37"/>
      <c r="L3" s="37"/>
      <c r="M3" s="37"/>
    </row>
    <row r="4" spans="1:13" ht="15.75" customHeight="1">
      <c r="A4" s="1"/>
      <c r="B4" s="2"/>
      <c r="C4" s="3"/>
      <c r="D4" s="2"/>
      <c r="E4" s="2"/>
      <c r="F4" s="2"/>
      <c r="G4" s="28"/>
      <c r="H4" s="28"/>
      <c r="I4" s="39" t="s">
        <v>113</v>
      </c>
      <c r="J4" s="39"/>
      <c r="K4" s="39"/>
      <c r="L4" s="39"/>
      <c r="M4" s="39"/>
    </row>
    <row r="5" spans="1:13" ht="17.25" customHeight="1">
      <c r="A5" s="1"/>
      <c r="B5" s="2"/>
      <c r="C5" s="3"/>
      <c r="D5" s="2"/>
      <c r="E5" s="2"/>
      <c r="F5" s="2"/>
      <c r="G5" s="28"/>
      <c r="H5" s="37" t="s">
        <v>128</v>
      </c>
      <c r="I5" s="37"/>
      <c r="J5" s="37"/>
      <c r="K5" s="37"/>
      <c r="L5" s="37"/>
      <c r="M5" s="37"/>
    </row>
    <row r="6" spans="1:13" ht="15.75">
      <c r="A6" s="5"/>
      <c r="B6" s="6"/>
      <c r="C6" s="7"/>
      <c r="D6" s="6"/>
      <c r="E6" s="6"/>
      <c r="F6" s="6"/>
      <c r="G6" s="6"/>
      <c r="H6" s="38"/>
      <c r="I6" s="38"/>
      <c r="J6" s="38"/>
      <c r="K6" s="38"/>
      <c r="L6" s="38"/>
      <c r="M6" s="38"/>
    </row>
    <row r="7" spans="1:13" ht="40.5" customHeight="1">
      <c r="A7" s="1"/>
      <c r="B7" s="2"/>
      <c r="C7" s="35" t="s">
        <v>116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</row>
    <row r="9" spans="1:13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</row>
    <row r="10" spans="1:13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</row>
    <row r="11" spans="1:13" ht="15.75" hidden="1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4"/>
      <c r="M11" s="8"/>
    </row>
    <row r="12" spans="1:13" ht="12.75">
      <c r="A12" s="1"/>
      <c r="B12" s="2"/>
      <c r="C12" s="3"/>
      <c r="D12" s="2"/>
      <c r="E12" s="2"/>
      <c r="F12" s="2"/>
      <c r="G12" s="2"/>
      <c r="H12" s="2"/>
      <c r="I12" s="2"/>
      <c r="J12" s="2"/>
      <c r="K12" s="2"/>
      <c r="L12" s="9" t="s">
        <v>38</v>
      </c>
      <c r="M12" s="9" t="s">
        <v>115</v>
      </c>
    </row>
    <row r="13" spans="1:13" ht="12.75" customHeight="1">
      <c r="A13" s="41" t="s">
        <v>39</v>
      </c>
      <c r="B13" s="41" t="s">
        <v>39</v>
      </c>
      <c r="C13" s="42" t="s">
        <v>40</v>
      </c>
      <c r="D13" s="41" t="s">
        <v>9</v>
      </c>
      <c r="E13" s="43"/>
      <c r="F13" s="43"/>
      <c r="G13" s="43"/>
      <c r="H13" s="43"/>
      <c r="I13" s="43"/>
      <c r="J13" s="43"/>
      <c r="K13" s="43"/>
      <c r="L13" s="40" t="s">
        <v>33</v>
      </c>
      <c r="M13" s="40" t="s">
        <v>33</v>
      </c>
    </row>
    <row r="14" spans="1:13" ht="114.75">
      <c r="A14" s="41"/>
      <c r="B14" s="41"/>
      <c r="C14" s="42"/>
      <c r="D14" s="10" t="s">
        <v>41</v>
      </c>
      <c r="E14" s="11" t="s">
        <v>42</v>
      </c>
      <c r="F14" s="11" t="s">
        <v>43</v>
      </c>
      <c r="G14" s="11" t="s">
        <v>44</v>
      </c>
      <c r="H14" s="11" t="s">
        <v>45</v>
      </c>
      <c r="I14" s="11" t="s">
        <v>46</v>
      </c>
      <c r="J14" s="10" t="s">
        <v>47</v>
      </c>
      <c r="K14" s="12" t="s">
        <v>48</v>
      </c>
      <c r="L14" s="40"/>
      <c r="M14" s="40"/>
    </row>
    <row r="15" spans="1:13" ht="140.25" hidden="1">
      <c r="A15" s="13"/>
      <c r="B15" s="14" t="s">
        <v>49</v>
      </c>
      <c r="C15" s="15" t="s">
        <v>50</v>
      </c>
      <c r="D15" s="14" t="s">
        <v>51</v>
      </c>
      <c r="E15" s="14" t="s">
        <v>42</v>
      </c>
      <c r="F15" s="14" t="s">
        <v>43</v>
      </c>
      <c r="G15" s="14" t="s">
        <v>44</v>
      </c>
      <c r="H15" s="14" t="s">
        <v>45</v>
      </c>
      <c r="I15" s="14" t="s">
        <v>46</v>
      </c>
      <c r="J15" s="14" t="s">
        <v>47</v>
      </c>
      <c r="K15" s="14" t="s">
        <v>48</v>
      </c>
      <c r="L15" s="16" t="s">
        <v>52</v>
      </c>
      <c r="M15" s="17"/>
    </row>
    <row r="16" spans="1:13" ht="27" customHeight="1">
      <c r="A16" s="18" t="s">
        <v>10</v>
      </c>
      <c r="B16" s="19" t="s">
        <v>53</v>
      </c>
      <c r="C16" s="20" t="s">
        <v>54</v>
      </c>
      <c r="D16" s="21" t="s">
        <v>8</v>
      </c>
      <c r="E16" s="21" t="s">
        <v>19</v>
      </c>
      <c r="F16" s="21" t="s">
        <v>18</v>
      </c>
      <c r="G16" s="21" t="s">
        <v>20</v>
      </c>
      <c r="H16" s="21" t="s">
        <v>20</v>
      </c>
      <c r="I16" s="21" t="s">
        <v>20</v>
      </c>
      <c r="J16" s="21" t="s">
        <v>21</v>
      </c>
      <c r="K16" s="21" t="s">
        <v>22</v>
      </c>
      <c r="L16" s="22">
        <f>L17-L19</f>
        <v>0</v>
      </c>
      <c r="M16" s="31">
        <f>IF(L16&gt;=0,L16,-L16)</f>
        <v>0</v>
      </c>
    </row>
    <row r="17" spans="1:13" ht="27" customHeight="1">
      <c r="A17" s="24" t="s">
        <v>11</v>
      </c>
      <c r="B17" s="6" t="s">
        <v>55</v>
      </c>
      <c r="C17" s="7" t="s">
        <v>56</v>
      </c>
      <c r="D17" s="25" t="s">
        <v>8</v>
      </c>
      <c r="E17" s="25" t="s">
        <v>19</v>
      </c>
      <c r="F17" s="25" t="s">
        <v>18</v>
      </c>
      <c r="G17" s="25" t="s">
        <v>20</v>
      </c>
      <c r="H17" s="25" t="s">
        <v>20</v>
      </c>
      <c r="I17" s="25" t="s">
        <v>20</v>
      </c>
      <c r="J17" s="25" t="s">
        <v>21</v>
      </c>
      <c r="K17" s="25" t="s">
        <v>23</v>
      </c>
      <c r="L17" s="26">
        <f>L18</f>
        <v>0</v>
      </c>
      <c r="M17" s="32">
        <f>IF(L17&gt;=0,L17,-L17)</f>
        <v>0</v>
      </c>
    </row>
    <row r="18" spans="1:13" ht="35.25" customHeight="1">
      <c r="A18" s="24"/>
      <c r="B18" s="6" t="s">
        <v>57</v>
      </c>
      <c r="C18" s="7" t="s">
        <v>118</v>
      </c>
      <c r="D18" s="25" t="s">
        <v>8</v>
      </c>
      <c r="E18" s="25" t="s">
        <v>19</v>
      </c>
      <c r="F18" s="25" t="s">
        <v>18</v>
      </c>
      <c r="G18" s="25" t="s">
        <v>20</v>
      </c>
      <c r="H18" s="25" t="s">
        <v>20</v>
      </c>
      <c r="I18" s="25" t="s">
        <v>117</v>
      </c>
      <c r="J18" s="25" t="s">
        <v>21</v>
      </c>
      <c r="K18" s="25" t="s">
        <v>24</v>
      </c>
      <c r="L18" s="26"/>
      <c r="M18" s="32">
        <f>IF(L18&gt;=0,L18,-L18)</f>
        <v>0</v>
      </c>
    </row>
    <row r="19" spans="1:13" ht="36.75" customHeight="1">
      <c r="A19" s="24" t="s">
        <v>12</v>
      </c>
      <c r="B19" s="6" t="s">
        <v>58</v>
      </c>
      <c r="C19" s="7" t="s">
        <v>59</v>
      </c>
      <c r="D19" s="25" t="s">
        <v>8</v>
      </c>
      <c r="E19" s="25" t="s">
        <v>19</v>
      </c>
      <c r="F19" s="25" t="s">
        <v>18</v>
      </c>
      <c r="G19" s="25" t="s">
        <v>20</v>
      </c>
      <c r="H19" s="25" t="s">
        <v>20</v>
      </c>
      <c r="I19" s="25" t="s">
        <v>20</v>
      </c>
      <c r="J19" s="25" t="s">
        <v>21</v>
      </c>
      <c r="K19" s="25" t="s">
        <v>26</v>
      </c>
      <c r="L19" s="26">
        <f>L20</f>
        <v>0</v>
      </c>
      <c r="M19" s="32">
        <f>IF(L19&gt;=0,L19,-L19)</f>
        <v>0</v>
      </c>
    </row>
    <row r="20" spans="1:13" ht="39" customHeight="1">
      <c r="A20" s="24"/>
      <c r="B20" s="6" t="s">
        <v>60</v>
      </c>
      <c r="C20" s="7" t="s">
        <v>119</v>
      </c>
      <c r="D20" s="25" t="s">
        <v>8</v>
      </c>
      <c r="E20" s="25" t="s">
        <v>19</v>
      </c>
      <c r="F20" s="25" t="s">
        <v>18</v>
      </c>
      <c r="G20" s="25" t="s">
        <v>20</v>
      </c>
      <c r="H20" s="25" t="s">
        <v>20</v>
      </c>
      <c r="I20" s="25" t="s">
        <v>117</v>
      </c>
      <c r="J20" s="25" t="s">
        <v>21</v>
      </c>
      <c r="K20" s="25" t="s">
        <v>27</v>
      </c>
      <c r="L20" s="26"/>
      <c r="M20" s="32">
        <f>IF(L20&gt;=0,L20,-L20)</f>
        <v>0</v>
      </c>
    </row>
    <row r="21" spans="1:13" ht="28.5" customHeight="1">
      <c r="A21" s="18" t="s">
        <v>13</v>
      </c>
      <c r="B21" s="19" t="s">
        <v>61</v>
      </c>
      <c r="C21" s="20" t="s">
        <v>62</v>
      </c>
      <c r="D21" s="21" t="s">
        <v>8</v>
      </c>
      <c r="E21" s="21" t="s">
        <v>19</v>
      </c>
      <c r="F21" s="21" t="s">
        <v>63</v>
      </c>
      <c r="G21" s="21" t="s">
        <v>20</v>
      </c>
      <c r="H21" s="21" t="s">
        <v>20</v>
      </c>
      <c r="I21" s="21" t="s">
        <v>20</v>
      </c>
      <c r="J21" s="21" t="s">
        <v>21</v>
      </c>
      <c r="K21" s="21" t="s">
        <v>22</v>
      </c>
      <c r="L21" s="22">
        <f>L22-L24</f>
        <v>20000</v>
      </c>
      <c r="M21" s="31">
        <f>M22-M24</f>
        <v>0</v>
      </c>
    </row>
    <row r="22" spans="1:15" ht="39" customHeight="1">
      <c r="A22" s="24" t="s">
        <v>14</v>
      </c>
      <c r="B22" s="6" t="s">
        <v>64</v>
      </c>
      <c r="C22" s="7" t="s">
        <v>65</v>
      </c>
      <c r="D22" s="25" t="s">
        <v>8</v>
      </c>
      <c r="E22" s="25" t="s">
        <v>19</v>
      </c>
      <c r="F22" s="25" t="s">
        <v>63</v>
      </c>
      <c r="G22" s="25" t="s">
        <v>19</v>
      </c>
      <c r="H22" s="25" t="s">
        <v>20</v>
      </c>
      <c r="I22" s="25" t="s">
        <v>20</v>
      </c>
      <c r="J22" s="25" t="s">
        <v>21</v>
      </c>
      <c r="K22" s="25" t="s">
        <v>23</v>
      </c>
      <c r="L22" s="26">
        <f>L23</f>
        <v>40000</v>
      </c>
      <c r="M22" s="32">
        <f>M23</f>
        <v>0</v>
      </c>
      <c r="O22" s="34"/>
    </row>
    <row r="23" spans="1:15" ht="49.5" customHeight="1">
      <c r="A23" s="24"/>
      <c r="B23" s="6" t="s">
        <v>66</v>
      </c>
      <c r="C23" s="7" t="s">
        <v>120</v>
      </c>
      <c r="D23" s="25" t="s">
        <v>8</v>
      </c>
      <c r="E23" s="25" t="s">
        <v>19</v>
      </c>
      <c r="F23" s="25" t="s">
        <v>63</v>
      </c>
      <c r="G23" s="25" t="s">
        <v>19</v>
      </c>
      <c r="H23" s="25" t="s">
        <v>20</v>
      </c>
      <c r="I23" s="25" t="s">
        <v>117</v>
      </c>
      <c r="J23" s="25" t="s">
        <v>21</v>
      </c>
      <c r="K23" s="25" t="s">
        <v>24</v>
      </c>
      <c r="L23" s="26">
        <v>40000</v>
      </c>
      <c r="M23" s="32">
        <v>0</v>
      </c>
      <c r="O23" s="34"/>
    </row>
    <row r="24" spans="1:15" ht="52.5" customHeight="1">
      <c r="A24" s="24" t="s">
        <v>67</v>
      </c>
      <c r="B24" s="6" t="s">
        <v>68</v>
      </c>
      <c r="C24" s="7" t="s">
        <v>69</v>
      </c>
      <c r="D24" s="25" t="s">
        <v>8</v>
      </c>
      <c r="E24" s="25" t="s">
        <v>19</v>
      </c>
      <c r="F24" s="25" t="s">
        <v>63</v>
      </c>
      <c r="G24" s="25" t="s">
        <v>19</v>
      </c>
      <c r="H24" s="25" t="s">
        <v>20</v>
      </c>
      <c r="I24" s="25" t="s">
        <v>20</v>
      </c>
      <c r="J24" s="25" t="s">
        <v>21</v>
      </c>
      <c r="K24" s="25" t="s">
        <v>26</v>
      </c>
      <c r="L24" s="26">
        <f>L25</f>
        <v>20000</v>
      </c>
      <c r="M24" s="32">
        <v>0</v>
      </c>
      <c r="O24" s="34"/>
    </row>
    <row r="25" spans="1:15" ht="49.5" customHeight="1">
      <c r="A25" s="24"/>
      <c r="B25" s="6" t="s">
        <v>70</v>
      </c>
      <c r="C25" s="7" t="s">
        <v>121</v>
      </c>
      <c r="D25" s="25" t="s">
        <v>8</v>
      </c>
      <c r="E25" s="25" t="s">
        <v>19</v>
      </c>
      <c r="F25" s="25" t="s">
        <v>63</v>
      </c>
      <c r="G25" s="25" t="s">
        <v>19</v>
      </c>
      <c r="H25" s="25" t="s">
        <v>20</v>
      </c>
      <c r="I25" s="25" t="s">
        <v>117</v>
      </c>
      <c r="J25" s="25" t="s">
        <v>21</v>
      </c>
      <c r="K25" s="25" t="s">
        <v>27</v>
      </c>
      <c r="L25" s="26">
        <v>20000</v>
      </c>
      <c r="M25" s="32">
        <v>0</v>
      </c>
      <c r="O25" s="34"/>
    </row>
    <row r="26" spans="1:14" ht="27.75" customHeight="1">
      <c r="A26" s="18" t="s">
        <v>15</v>
      </c>
      <c r="B26" s="19" t="s">
        <v>71</v>
      </c>
      <c r="C26" s="20" t="s">
        <v>72</v>
      </c>
      <c r="D26" s="21" t="s">
        <v>8</v>
      </c>
      <c r="E26" s="21" t="s">
        <v>19</v>
      </c>
      <c r="F26" s="21" t="s">
        <v>25</v>
      </c>
      <c r="G26" s="21" t="s">
        <v>20</v>
      </c>
      <c r="H26" s="21" t="s">
        <v>20</v>
      </c>
      <c r="I26" s="21" t="s">
        <v>20</v>
      </c>
      <c r="J26" s="21" t="s">
        <v>21</v>
      </c>
      <c r="K26" s="21" t="s">
        <v>22</v>
      </c>
      <c r="L26" s="22" t="e">
        <f>L31-L27</f>
        <v>#REF!</v>
      </c>
      <c r="M26" s="31">
        <f>-M27+M31</f>
        <v>450130</v>
      </c>
      <c r="N26" s="23"/>
    </row>
    <row r="27" spans="1:14" ht="15.75" customHeight="1">
      <c r="A27" s="24" t="s">
        <v>16</v>
      </c>
      <c r="B27" s="6" t="s">
        <v>73</v>
      </c>
      <c r="C27" s="7" t="s">
        <v>74</v>
      </c>
      <c r="D27" s="25" t="s">
        <v>8</v>
      </c>
      <c r="E27" s="25" t="s">
        <v>19</v>
      </c>
      <c r="F27" s="25" t="s">
        <v>25</v>
      </c>
      <c r="G27" s="25" t="s">
        <v>20</v>
      </c>
      <c r="H27" s="25" t="s">
        <v>20</v>
      </c>
      <c r="I27" s="25" t="s">
        <v>20</v>
      </c>
      <c r="J27" s="25" t="s">
        <v>21</v>
      </c>
      <c r="K27" s="25" t="s">
        <v>29</v>
      </c>
      <c r="L27" s="26" t="e">
        <f aca="true" t="shared" si="0" ref="L27:M29">L28</f>
        <v>#REF!</v>
      </c>
      <c r="M27" s="33">
        <f t="shared" si="0"/>
        <v>13549424.5</v>
      </c>
      <c r="N27" s="29"/>
    </row>
    <row r="28" spans="1:14" ht="14.25" customHeight="1">
      <c r="A28" s="24"/>
      <c r="B28" s="6" t="s">
        <v>75</v>
      </c>
      <c r="C28" s="7" t="s">
        <v>34</v>
      </c>
      <c r="D28" s="25" t="s">
        <v>8</v>
      </c>
      <c r="E28" s="25" t="s">
        <v>19</v>
      </c>
      <c r="F28" s="25" t="s">
        <v>25</v>
      </c>
      <c r="G28" s="25" t="s">
        <v>18</v>
      </c>
      <c r="H28" s="25" t="s">
        <v>20</v>
      </c>
      <c r="I28" s="25" t="s">
        <v>20</v>
      </c>
      <c r="J28" s="25" t="s">
        <v>21</v>
      </c>
      <c r="K28" s="25" t="s">
        <v>29</v>
      </c>
      <c r="L28" s="26" t="e">
        <f t="shared" si="0"/>
        <v>#REF!</v>
      </c>
      <c r="M28" s="33">
        <f t="shared" si="0"/>
        <v>13549424.5</v>
      </c>
      <c r="N28" s="29"/>
    </row>
    <row r="29" spans="1:14" ht="23.25" customHeight="1">
      <c r="A29" s="24"/>
      <c r="B29" s="6" t="s">
        <v>76</v>
      </c>
      <c r="C29" s="7" t="s">
        <v>35</v>
      </c>
      <c r="D29" s="25" t="s">
        <v>8</v>
      </c>
      <c r="E29" s="25" t="s">
        <v>19</v>
      </c>
      <c r="F29" s="25" t="s">
        <v>25</v>
      </c>
      <c r="G29" s="25" t="s">
        <v>18</v>
      </c>
      <c r="H29" s="25" t="s">
        <v>19</v>
      </c>
      <c r="I29" s="25" t="s">
        <v>20</v>
      </c>
      <c r="J29" s="25" t="s">
        <v>21</v>
      </c>
      <c r="K29" s="25" t="s">
        <v>30</v>
      </c>
      <c r="L29" s="26" t="e">
        <f t="shared" si="0"/>
        <v>#REF!</v>
      </c>
      <c r="M29" s="33">
        <f t="shared" si="0"/>
        <v>13549424.5</v>
      </c>
      <c r="N29" s="29"/>
    </row>
    <row r="30" spans="1:14" ht="28.5" customHeight="1">
      <c r="A30" s="24"/>
      <c r="B30" s="6" t="s">
        <v>77</v>
      </c>
      <c r="C30" s="7" t="s">
        <v>122</v>
      </c>
      <c r="D30" s="25" t="s">
        <v>8</v>
      </c>
      <c r="E30" s="25" t="s">
        <v>19</v>
      </c>
      <c r="F30" s="25" t="s">
        <v>25</v>
      </c>
      <c r="G30" s="25" t="s">
        <v>18</v>
      </c>
      <c r="H30" s="25" t="s">
        <v>19</v>
      </c>
      <c r="I30" s="25" t="s">
        <v>117</v>
      </c>
      <c r="J30" s="25" t="s">
        <v>21</v>
      </c>
      <c r="K30" s="25" t="s">
        <v>30</v>
      </c>
      <c r="L30" s="26" t="e">
        <f>#REF!+L18+L22</f>
        <v>#REF!</v>
      </c>
      <c r="M30" s="33">
        <v>13549424.5</v>
      </c>
      <c r="N30" s="29"/>
    </row>
    <row r="31" spans="1:14" ht="18" customHeight="1">
      <c r="A31" s="24" t="s">
        <v>17</v>
      </c>
      <c r="B31" s="6" t="s">
        <v>78</v>
      </c>
      <c r="C31" s="7" t="s">
        <v>79</v>
      </c>
      <c r="D31" s="25" t="s">
        <v>8</v>
      </c>
      <c r="E31" s="25" t="s">
        <v>19</v>
      </c>
      <c r="F31" s="25" t="s">
        <v>25</v>
      </c>
      <c r="G31" s="25" t="s">
        <v>20</v>
      </c>
      <c r="H31" s="25" t="s">
        <v>20</v>
      </c>
      <c r="I31" s="25" t="s">
        <v>20</v>
      </c>
      <c r="J31" s="25" t="s">
        <v>21</v>
      </c>
      <c r="K31" s="25" t="s">
        <v>31</v>
      </c>
      <c r="L31" s="26" t="e">
        <f aca="true" t="shared" si="1" ref="L31:M33">L32</f>
        <v>#REF!</v>
      </c>
      <c r="M31" s="32">
        <f t="shared" si="1"/>
        <v>13999554.5</v>
      </c>
      <c r="N31" s="27"/>
    </row>
    <row r="32" spans="1:14" ht="18.75" customHeight="1">
      <c r="A32" s="24"/>
      <c r="B32" s="6" t="s">
        <v>80</v>
      </c>
      <c r="C32" s="7" t="s">
        <v>36</v>
      </c>
      <c r="D32" s="25" t="s">
        <v>8</v>
      </c>
      <c r="E32" s="25" t="s">
        <v>19</v>
      </c>
      <c r="F32" s="25" t="s">
        <v>25</v>
      </c>
      <c r="G32" s="25" t="s">
        <v>18</v>
      </c>
      <c r="H32" s="25" t="s">
        <v>20</v>
      </c>
      <c r="I32" s="25" t="s">
        <v>20</v>
      </c>
      <c r="J32" s="25" t="s">
        <v>21</v>
      </c>
      <c r="K32" s="25" t="s">
        <v>31</v>
      </c>
      <c r="L32" s="26" t="e">
        <f t="shared" si="1"/>
        <v>#REF!</v>
      </c>
      <c r="M32" s="32">
        <f t="shared" si="1"/>
        <v>13999554.5</v>
      </c>
      <c r="N32" s="27"/>
    </row>
    <row r="33" spans="1:14" ht="26.25" customHeight="1">
      <c r="A33" s="24"/>
      <c r="B33" s="6" t="s">
        <v>81</v>
      </c>
      <c r="C33" s="7" t="s">
        <v>37</v>
      </c>
      <c r="D33" s="25" t="s">
        <v>8</v>
      </c>
      <c r="E33" s="25" t="s">
        <v>19</v>
      </c>
      <c r="F33" s="25" t="s">
        <v>25</v>
      </c>
      <c r="G33" s="25" t="s">
        <v>18</v>
      </c>
      <c r="H33" s="25" t="s">
        <v>19</v>
      </c>
      <c r="I33" s="25" t="s">
        <v>20</v>
      </c>
      <c r="J33" s="25" t="s">
        <v>21</v>
      </c>
      <c r="K33" s="25" t="s">
        <v>32</v>
      </c>
      <c r="L33" s="26" t="e">
        <f t="shared" si="1"/>
        <v>#REF!</v>
      </c>
      <c r="M33" s="32">
        <f t="shared" si="1"/>
        <v>13999554.5</v>
      </c>
      <c r="N33" s="27"/>
    </row>
    <row r="34" spans="1:14" ht="27.75" customHeight="1">
      <c r="A34" s="24"/>
      <c r="B34" s="6" t="s">
        <v>82</v>
      </c>
      <c r="C34" s="7" t="s">
        <v>123</v>
      </c>
      <c r="D34" s="25" t="s">
        <v>8</v>
      </c>
      <c r="E34" s="25" t="s">
        <v>19</v>
      </c>
      <c r="F34" s="25" t="s">
        <v>25</v>
      </c>
      <c r="G34" s="25" t="s">
        <v>18</v>
      </c>
      <c r="H34" s="25" t="s">
        <v>19</v>
      </c>
      <c r="I34" s="25" t="s">
        <v>117</v>
      </c>
      <c r="J34" s="25" t="s">
        <v>21</v>
      </c>
      <c r="K34" s="25" t="s">
        <v>32</v>
      </c>
      <c r="L34" s="26" t="e">
        <f>#REF!+L20+L24</f>
        <v>#REF!</v>
      </c>
      <c r="M34" s="32">
        <v>13999554.5</v>
      </c>
      <c r="N34" s="27"/>
    </row>
    <row r="35" spans="1:13" ht="28.5" customHeight="1" hidden="1">
      <c r="A35" s="18" t="s">
        <v>83</v>
      </c>
      <c r="B35" s="19" t="s">
        <v>84</v>
      </c>
      <c r="C35" s="20" t="s">
        <v>85</v>
      </c>
      <c r="D35" s="21" t="s">
        <v>8</v>
      </c>
      <c r="E35" s="21" t="s">
        <v>19</v>
      </c>
      <c r="F35" s="21" t="s">
        <v>28</v>
      </c>
      <c r="G35" s="21" t="s">
        <v>20</v>
      </c>
      <c r="H35" s="21" t="s">
        <v>20</v>
      </c>
      <c r="I35" s="21" t="s">
        <v>20</v>
      </c>
      <c r="J35" s="21" t="s">
        <v>21</v>
      </c>
      <c r="K35" s="21" t="s">
        <v>22</v>
      </c>
      <c r="L35" s="22">
        <f>L36</f>
        <v>0</v>
      </c>
      <c r="M35" s="31">
        <f>IF(L35&gt;=0,L35,L35)</f>
        <v>0</v>
      </c>
    </row>
    <row r="36" spans="1:13" ht="37.5" customHeight="1" hidden="1">
      <c r="A36" s="24" t="s">
        <v>86</v>
      </c>
      <c r="B36" s="19" t="s">
        <v>87</v>
      </c>
      <c r="C36" s="20" t="s">
        <v>88</v>
      </c>
      <c r="D36" s="21" t="s">
        <v>8</v>
      </c>
      <c r="E36" s="21" t="s">
        <v>19</v>
      </c>
      <c r="F36" s="21" t="s">
        <v>28</v>
      </c>
      <c r="G36" s="21" t="s">
        <v>19</v>
      </c>
      <c r="H36" s="21" t="s">
        <v>20</v>
      </c>
      <c r="I36" s="21" t="s">
        <v>20</v>
      </c>
      <c r="J36" s="21" t="s">
        <v>21</v>
      </c>
      <c r="K36" s="21" t="s">
        <v>22</v>
      </c>
      <c r="L36" s="22">
        <f>L37</f>
        <v>0</v>
      </c>
      <c r="M36" s="31">
        <f>IF(L36&gt;=0,L36,-L36)</f>
        <v>0</v>
      </c>
    </row>
    <row r="37" spans="1:13" ht="40.5" customHeight="1" hidden="1">
      <c r="A37" s="24"/>
      <c r="B37" s="6" t="s">
        <v>89</v>
      </c>
      <c r="C37" s="7" t="s">
        <v>90</v>
      </c>
      <c r="D37" s="25" t="s">
        <v>8</v>
      </c>
      <c r="E37" s="25" t="s">
        <v>19</v>
      </c>
      <c r="F37" s="25" t="s">
        <v>28</v>
      </c>
      <c r="G37" s="25" t="s">
        <v>19</v>
      </c>
      <c r="H37" s="25" t="s">
        <v>20</v>
      </c>
      <c r="I37" s="25" t="s">
        <v>20</v>
      </c>
      <c r="J37" s="25" t="s">
        <v>21</v>
      </c>
      <c r="K37" s="25" t="s">
        <v>91</v>
      </c>
      <c r="L37" s="26">
        <f>L38</f>
        <v>0</v>
      </c>
      <c r="M37" s="32">
        <f>IF(L37&gt;=0,L37,-L37)</f>
        <v>0</v>
      </c>
    </row>
    <row r="38" spans="1:13" ht="39.75" customHeight="1" hidden="1">
      <c r="A38" s="24"/>
      <c r="B38" s="6" t="s">
        <v>92</v>
      </c>
      <c r="C38" s="7" t="s">
        <v>93</v>
      </c>
      <c r="D38" s="25" t="s">
        <v>8</v>
      </c>
      <c r="E38" s="25" t="s">
        <v>19</v>
      </c>
      <c r="F38" s="25" t="s">
        <v>28</v>
      </c>
      <c r="G38" s="25" t="s">
        <v>19</v>
      </c>
      <c r="H38" s="25" t="s">
        <v>20</v>
      </c>
      <c r="I38" s="25" t="s">
        <v>117</v>
      </c>
      <c r="J38" s="25" t="s">
        <v>21</v>
      </c>
      <c r="K38" s="25" t="s">
        <v>91</v>
      </c>
      <c r="L38" s="26">
        <v>0</v>
      </c>
      <c r="M38" s="32">
        <f>IF(L38&gt;=0,L38,-L38)</f>
        <v>0</v>
      </c>
    </row>
    <row r="39" spans="1:13" ht="27" customHeight="1" hidden="1">
      <c r="A39" s="24" t="s">
        <v>94</v>
      </c>
      <c r="B39" s="19" t="s">
        <v>95</v>
      </c>
      <c r="C39" s="20" t="s">
        <v>96</v>
      </c>
      <c r="D39" s="21" t="s">
        <v>8</v>
      </c>
      <c r="E39" s="21" t="s">
        <v>19</v>
      </c>
      <c r="F39" s="21" t="s">
        <v>28</v>
      </c>
      <c r="G39" s="21" t="s">
        <v>97</v>
      </c>
      <c r="H39" s="21" t="s">
        <v>20</v>
      </c>
      <c r="I39" s="21" t="s">
        <v>20</v>
      </c>
      <c r="J39" s="21" t="s">
        <v>21</v>
      </c>
      <c r="K39" s="21" t="s">
        <v>22</v>
      </c>
      <c r="L39" s="22">
        <f>L40</f>
        <v>0</v>
      </c>
      <c r="M39" s="31">
        <f>IF(L39&gt;=0,L39,L39)</f>
        <v>0</v>
      </c>
    </row>
    <row r="40" spans="1:13" ht="99.75" customHeight="1" hidden="1">
      <c r="A40" s="24"/>
      <c r="B40" s="6" t="s">
        <v>98</v>
      </c>
      <c r="C40" s="7" t="s">
        <v>99</v>
      </c>
      <c r="D40" s="25" t="s">
        <v>8</v>
      </c>
      <c r="E40" s="25" t="s">
        <v>19</v>
      </c>
      <c r="F40" s="25" t="s">
        <v>28</v>
      </c>
      <c r="G40" s="25" t="s">
        <v>97</v>
      </c>
      <c r="H40" s="25" t="s">
        <v>20</v>
      </c>
      <c r="I40" s="25" t="s">
        <v>20</v>
      </c>
      <c r="J40" s="25" t="s">
        <v>21</v>
      </c>
      <c r="K40" s="25" t="s">
        <v>26</v>
      </c>
      <c r="L40" s="26">
        <f>L41</f>
        <v>0</v>
      </c>
      <c r="M40" s="32">
        <f>IF(L40&gt;=0,L40,-L40)</f>
        <v>0</v>
      </c>
    </row>
    <row r="41" spans="1:13" ht="104.25" customHeight="1" hidden="1">
      <c r="A41" s="24"/>
      <c r="B41" s="6" t="s">
        <v>100</v>
      </c>
      <c r="C41" s="7" t="s">
        <v>124</v>
      </c>
      <c r="D41" s="25" t="s">
        <v>8</v>
      </c>
      <c r="E41" s="25" t="s">
        <v>19</v>
      </c>
      <c r="F41" s="25" t="s">
        <v>28</v>
      </c>
      <c r="G41" s="25" t="s">
        <v>97</v>
      </c>
      <c r="H41" s="25" t="s">
        <v>20</v>
      </c>
      <c r="I41" s="25" t="s">
        <v>117</v>
      </c>
      <c r="J41" s="25" t="s">
        <v>21</v>
      </c>
      <c r="K41" s="25" t="s">
        <v>27</v>
      </c>
      <c r="L41" s="26"/>
      <c r="M41" s="32">
        <f>IF(L41&gt;=0,L41,-L41)</f>
        <v>0</v>
      </c>
    </row>
    <row r="42" spans="1:13" ht="27" customHeight="1" hidden="1">
      <c r="A42" s="24" t="s">
        <v>101</v>
      </c>
      <c r="B42" s="19" t="s">
        <v>102</v>
      </c>
      <c r="C42" s="20" t="s">
        <v>103</v>
      </c>
      <c r="D42" s="21" t="s">
        <v>8</v>
      </c>
      <c r="E42" s="21" t="s">
        <v>19</v>
      </c>
      <c r="F42" s="21" t="s">
        <v>28</v>
      </c>
      <c r="G42" s="21" t="s">
        <v>25</v>
      </c>
      <c r="H42" s="21" t="s">
        <v>20</v>
      </c>
      <c r="I42" s="21" t="s">
        <v>20</v>
      </c>
      <c r="J42" s="21" t="s">
        <v>21</v>
      </c>
      <c r="K42" s="21" t="s">
        <v>22</v>
      </c>
      <c r="L42" s="22">
        <f>L46-L43</f>
        <v>0</v>
      </c>
      <c r="M42" s="31">
        <f>IF(L42&gt;=0,L42,L42)</f>
        <v>0</v>
      </c>
    </row>
    <row r="43" spans="1:13" ht="27" customHeight="1" hidden="1">
      <c r="A43" s="24" t="s">
        <v>104</v>
      </c>
      <c r="B43" s="6" t="s">
        <v>105</v>
      </c>
      <c r="C43" s="7" t="s">
        <v>106</v>
      </c>
      <c r="D43" s="25" t="s">
        <v>8</v>
      </c>
      <c r="E43" s="25" t="s">
        <v>19</v>
      </c>
      <c r="F43" s="25" t="s">
        <v>28</v>
      </c>
      <c r="G43" s="25" t="s">
        <v>25</v>
      </c>
      <c r="H43" s="25" t="s">
        <v>20</v>
      </c>
      <c r="I43" s="25" t="s">
        <v>20</v>
      </c>
      <c r="J43" s="25" t="s">
        <v>21</v>
      </c>
      <c r="K43" s="25" t="s">
        <v>29</v>
      </c>
      <c r="L43" s="26">
        <f>L45</f>
        <v>20000</v>
      </c>
      <c r="M43" s="32">
        <v>0</v>
      </c>
    </row>
    <row r="44" spans="1:13" ht="36.75" customHeight="1" hidden="1">
      <c r="A44" s="24"/>
      <c r="B44" s="6" t="s">
        <v>107</v>
      </c>
      <c r="C44" s="7" t="s">
        <v>125</v>
      </c>
      <c r="D44" s="25" t="s">
        <v>8</v>
      </c>
      <c r="E44" s="25" t="s">
        <v>19</v>
      </c>
      <c r="F44" s="25" t="s">
        <v>28</v>
      </c>
      <c r="G44" s="25" t="s">
        <v>25</v>
      </c>
      <c r="H44" s="25" t="s">
        <v>19</v>
      </c>
      <c r="I44" s="25" t="s">
        <v>117</v>
      </c>
      <c r="J44" s="25" t="s">
        <v>21</v>
      </c>
      <c r="K44" s="25" t="s">
        <v>108</v>
      </c>
      <c r="L44" s="26">
        <v>0</v>
      </c>
      <c r="M44" s="32">
        <f>IF(L44&gt;=0,L44,-L44)</f>
        <v>0</v>
      </c>
    </row>
    <row r="45" spans="1:13" ht="51" customHeight="1" hidden="1">
      <c r="A45" s="24"/>
      <c r="B45" s="6" t="s">
        <v>109</v>
      </c>
      <c r="C45" s="7" t="s">
        <v>110</v>
      </c>
      <c r="D45" s="25" t="s">
        <v>8</v>
      </c>
      <c r="E45" s="25" t="s">
        <v>19</v>
      </c>
      <c r="F45" s="25" t="s">
        <v>28</v>
      </c>
      <c r="G45" s="25" t="s">
        <v>25</v>
      </c>
      <c r="H45" s="25" t="s">
        <v>18</v>
      </c>
      <c r="I45" s="25" t="s">
        <v>117</v>
      </c>
      <c r="J45" s="25" t="s">
        <v>21</v>
      </c>
      <c r="K45" s="25" t="s">
        <v>108</v>
      </c>
      <c r="L45" s="26">
        <v>20000</v>
      </c>
      <c r="M45" s="32">
        <v>0</v>
      </c>
    </row>
    <row r="46" spans="1:13" ht="28.5" customHeight="1" hidden="1">
      <c r="A46" s="24" t="s">
        <v>111</v>
      </c>
      <c r="B46" s="6" t="s">
        <v>0</v>
      </c>
      <c r="C46" s="7" t="s">
        <v>1</v>
      </c>
      <c r="D46" s="25" t="s">
        <v>8</v>
      </c>
      <c r="E46" s="25" t="s">
        <v>19</v>
      </c>
      <c r="F46" s="25" t="s">
        <v>28</v>
      </c>
      <c r="G46" s="25" t="s">
        <v>25</v>
      </c>
      <c r="H46" s="25" t="s">
        <v>20</v>
      </c>
      <c r="I46" s="25" t="s">
        <v>20</v>
      </c>
      <c r="J46" s="25" t="s">
        <v>21</v>
      </c>
      <c r="K46" s="25" t="s">
        <v>31</v>
      </c>
      <c r="L46" s="26">
        <f>L47+L48</f>
        <v>20000</v>
      </c>
      <c r="M46" s="32">
        <v>0</v>
      </c>
    </row>
    <row r="47" spans="1:13" ht="48" customHeight="1" hidden="1">
      <c r="A47" s="24"/>
      <c r="B47" s="6" t="s">
        <v>2</v>
      </c>
      <c r="C47" s="7" t="s">
        <v>126</v>
      </c>
      <c r="D47" s="25" t="s">
        <v>8</v>
      </c>
      <c r="E47" s="25" t="s">
        <v>19</v>
      </c>
      <c r="F47" s="25" t="s">
        <v>28</v>
      </c>
      <c r="G47" s="25" t="s">
        <v>25</v>
      </c>
      <c r="H47" s="25" t="s">
        <v>19</v>
      </c>
      <c r="I47" s="25" t="s">
        <v>117</v>
      </c>
      <c r="J47" s="25" t="s">
        <v>21</v>
      </c>
      <c r="K47" s="25" t="s">
        <v>3</v>
      </c>
      <c r="L47" s="26">
        <v>0</v>
      </c>
      <c r="M47" s="32">
        <f>IF(L47&gt;=0,L47,-L47)</f>
        <v>0</v>
      </c>
    </row>
    <row r="48" spans="1:13" ht="61.5" customHeight="1" hidden="1">
      <c r="A48" s="24"/>
      <c r="B48" s="6" t="s">
        <v>4</v>
      </c>
      <c r="C48" s="7" t="s">
        <v>127</v>
      </c>
      <c r="D48" s="25" t="s">
        <v>8</v>
      </c>
      <c r="E48" s="25" t="s">
        <v>19</v>
      </c>
      <c r="F48" s="25" t="s">
        <v>28</v>
      </c>
      <c r="G48" s="25" t="s">
        <v>25</v>
      </c>
      <c r="H48" s="25" t="s">
        <v>18</v>
      </c>
      <c r="I48" s="25" t="s">
        <v>117</v>
      </c>
      <c r="J48" s="25" t="s">
        <v>21</v>
      </c>
      <c r="K48" s="25" t="s">
        <v>3</v>
      </c>
      <c r="L48" s="26">
        <v>20000</v>
      </c>
      <c r="M48" s="32">
        <v>0</v>
      </c>
    </row>
    <row r="49" spans="1:14" ht="29.25" customHeight="1">
      <c r="A49" s="18"/>
      <c r="B49" s="19" t="s">
        <v>5</v>
      </c>
      <c r="C49" s="20" t="s">
        <v>6</v>
      </c>
      <c r="D49" s="21" t="s">
        <v>22</v>
      </c>
      <c r="E49" s="21" t="s">
        <v>20</v>
      </c>
      <c r="F49" s="21" t="s">
        <v>20</v>
      </c>
      <c r="G49" s="21" t="s">
        <v>20</v>
      </c>
      <c r="H49" s="21" t="s">
        <v>20</v>
      </c>
      <c r="I49" s="21" t="s">
        <v>20</v>
      </c>
      <c r="J49" s="21" t="s">
        <v>21</v>
      </c>
      <c r="K49" s="21" t="s">
        <v>22</v>
      </c>
      <c r="L49" s="22" t="e">
        <f>L16+L26+L21</f>
        <v>#REF!</v>
      </c>
      <c r="M49" s="31">
        <f>M26+M21</f>
        <v>450130</v>
      </c>
      <c r="N49" s="23"/>
    </row>
  </sheetData>
  <sheetProtection/>
  <mergeCells count="12">
    <mergeCell ref="L13:L14"/>
    <mergeCell ref="M13:M14"/>
    <mergeCell ref="A13:A14"/>
    <mergeCell ref="B13:B14"/>
    <mergeCell ref="C13:C14"/>
    <mergeCell ref="D13:K13"/>
    <mergeCell ref="C7:M7"/>
    <mergeCell ref="I2:M2"/>
    <mergeCell ref="G3:M3"/>
    <mergeCell ref="H6:M6"/>
    <mergeCell ref="H5:M5"/>
    <mergeCell ref="I4:M4"/>
  </mergeCells>
  <printOptions/>
  <pageMargins left="0.15748031496062992" right="0" top="0.5905511811023623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Макс</cp:lastModifiedBy>
  <cp:lastPrinted>2015-03-28T08:51:19Z</cp:lastPrinted>
  <dcterms:created xsi:type="dcterms:W3CDTF">2006-01-12T05:44:41Z</dcterms:created>
  <dcterms:modified xsi:type="dcterms:W3CDTF">2015-10-07T09:55:31Z</dcterms:modified>
  <cp:category/>
  <cp:version/>
  <cp:contentType/>
  <cp:contentStatus/>
</cp:coreProperties>
</file>