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3 Доходы" sheetId="1" r:id="rId1"/>
  </sheets>
  <definedNames>
    <definedName name="_xlnm.Print_Titles" localSheetId="0">'Прил.3 Доходы'!$13:$13</definedName>
    <definedName name="_xlnm.Print_Area" localSheetId="0">'Прил.3 Доходы'!$A$1:$C$174</definedName>
  </definedNames>
  <calcPr fullCalcOnLoad="1"/>
</workbook>
</file>

<file path=xl/sharedStrings.xml><?xml version="1.0" encoding="utf-8"?>
<sst xmlns="http://schemas.openxmlformats.org/spreadsheetml/2006/main" count="330" uniqueCount="314">
  <si>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миграционной службы по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</si>
  <si>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 от Федеральной службы по экологическому, технологическому и атомному надзору</t>
  </si>
  <si>
    <t>Прочие поступления от денежных взысканий (штрафов) и иных сумм в возмещение ущерба, зачисляемые в бюджеты муниципальных районов от Комитета по ветеринарии и охране животного мира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</si>
  <si>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</si>
  <si>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Дотация на единовременную денежную выплату в связи с празднованием Победы в Великой Отечественной войне 1941-1945 годов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</si>
  <si>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внутренних дел Российской Федерации по Мурманской области</t>
  </si>
  <si>
    <t xml:space="preserve">Дотация на единовременную денежную выплату в связи с празднованием разгрома немецко-фашистских  войск в Заполярье гражданам, награжденным медалью "За оборону Советского Заполярья" 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</si>
  <si>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службы по ветеринарному и фитосанитарному надзору по Мурманской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</si>
  <si>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</si>
  <si>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</si>
  <si>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</si>
  <si>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</si>
  <si>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</si>
  <si>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000 2 02 01010 03 0000 151</t>
  </si>
  <si>
    <t>Дотации местным бюджетам на выравнивание уровня бюджетной обеспеченности</t>
  </si>
  <si>
    <t>000 2 02 01010 05 0000 151</t>
  </si>
  <si>
    <t>Дотации бюджетам на поддержку мер по обеспечению сбалансированности бюджетов</t>
  </si>
  <si>
    <t>000 2 02 01070 03 0000 151</t>
  </si>
  <si>
    <t>Дотации местным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</si>
  <si>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</si>
  <si>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000 2 02 01070 10 0000 151</t>
  </si>
  <si>
    <t>Дотации бюджетам поселений на поддержку мер по обеспечению сбалансированности бюджетов</t>
  </si>
  <si>
    <t>000 2 02 02080 00 0000 151</t>
  </si>
  <si>
    <t>Субвенции на оплату жилищно-коммунальных услуг отдельным категориям граждан</t>
  </si>
  <si>
    <t>000 2 02 02080 03 0000 151</t>
  </si>
  <si>
    <t>000 2 02 02180 10 0000 151</t>
  </si>
  <si>
    <t>Субвенции местным бюджетам на оплату жилищно-коммунальных услуг отдельным категориям граждан</t>
  </si>
  <si>
    <t>000 2 02 02080 05 0000 151</t>
  </si>
  <si>
    <t>Субвенции бюджетам муниципальных районов на оплату жилищно-коммунальных услуг отдельным категориям граждан</t>
  </si>
  <si>
    <t>000 2 02 02080 10 0000 151</t>
  </si>
  <si>
    <t>Субвенции бюджетам поселений на оплату жилищно-коммунальных услуг отдельным категориям граждан</t>
  </si>
  <si>
    <t>000 2 02 02110 10 0000 151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</si>
  <si>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</si>
  <si>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000 2 02 02120 00 0000 151</t>
  </si>
  <si>
    <t>Субвенции на обеспечение мер социальной поддержки для лиц, награжденных знаком "Почетный донор СССР", "Почетный донор России"</t>
  </si>
  <si>
    <t>000 2 02 02120 03 0000 151</t>
  </si>
  <si>
    <t>Субвенции местным бюджетам на обеспечение мер социальной поддержки для лиц, награжденных знаком "Почетный донор СССР", "Почетный донор России"</t>
  </si>
  <si>
    <t>000 2 02 02120 05 0000 151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</si>
  <si>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</si>
  <si>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000 2 02 02120 10 0000 151</t>
  </si>
  <si>
    <t>Субвенции на возмещение разницы в стоимости единого социального проездного билета и его полной стоимости по федеральным льготным категориям</t>
  </si>
  <si>
    <t>000 2 02 02009 00 0000 151</t>
  </si>
  <si>
    <t>000 2 02 02009 05 0000 151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</si>
  <si>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</si>
  <si>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000 2 02 02200 00 0000 151</t>
  </si>
  <si>
    <t>Субвенции бюджетам на обеспечение мер социальной поддержки ветеранов труда</t>
  </si>
  <si>
    <t>000 2 02 02201 03 0000 151</t>
  </si>
  <si>
    <t>Субвенции местным бюджетам на обеспечение мер социальной поддержки ветеранов труда</t>
  </si>
  <si>
    <t>000 2 02 02203 05 0000 151</t>
  </si>
  <si>
    <t>Субвенции бюджетам муниципальных районов на обеспечение мер социальной поддержки ветеранов труда</t>
  </si>
  <si>
    <t>000 2 02 02203 10 0000 151</t>
  </si>
  <si>
    <t>Субвенции бюджетам поселений на обеспечение мер социальной поддержки ветеранов труда</t>
  </si>
  <si>
    <t>000 2 02 02210 00 0000 151</t>
  </si>
  <si>
    <t>Субвенции на обеспечение мер социальной поддержки тружеников тыла</t>
  </si>
  <si>
    <t>000 2 02 02211 03 0000 151</t>
  </si>
  <si>
    <t>Субвенции местным бюджетам на обеспечение мер социальной поддержки тружеников тыла</t>
  </si>
  <si>
    <t>000 2 02 02213 05 0000 151</t>
  </si>
  <si>
    <t>Субвенции бюджетам муниципальных районов на обеспечение мер социальной поддержки тружеников тыла</t>
  </si>
  <si>
    <t>000 2 02 02213 10 0000 151</t>
  </si>
  <si>
    <t>Субвенции бюджетам поселений на обеспечение мер социальной поддержки тружеников тыла</t>
  </si>
  <si>
    <t>000 2 02 02220 00 0000 151</t>
  </si>
  <si>
    <t>Субвенции на осуществление расходов бюджетов по выплате государственных пособий гражданам, имеющим детей</t>
  </si>
  <si>
    <t>000 2 02 02221 03 0000 151</t>
  </si>
  <si>
    <t>Субвенции местным бюджетам на осуществление расходов бюджетов по выплате государственных пособий гражданам, имеющим детей</t>
  </si>
  <si>
    <t>000 2 02 02223 05 0000 151</t>
  </si>
  <si>
    <t>Субвенции бюджетам муниципальных районов на осуществление расходов бюджетов по выплате государственных пособий гражданам, имеющим детей</t>
  </si>
  <si>
    <t>000 2 02 02223 10 0000 151</t>
  </si>
  <si>
    <t>Субвенции бюджетам поселений на осуществление расходов бюджетов по выплате государственных пособий гражданам, имеющим детей</t>
  </si>
  <si>
    <t>000 2 02 02230 00 0000 151</t>
  </si>
  <si>
    <t>000 2 02 02232 03 0000 151</t>
  </si>
  <si>
    <t>000 2 02 02234 05 0000 151</t>
  </si>
  <si>
    <t>000 2 02 02234 10 0000 151</t>
  </si>
  <si>
    <t>000 2 02 02250 00 0000 151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</si>
  <si>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</si>
  <si>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000 2 02 02252 03 0000 151</t>
  </si>
  <si>
    <t>Субвенции местным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</si>
  <si>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000 2 02 02254 05 0000 151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</si>
  <si>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</si>
  <si>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000 2 02 02254 10 0000 151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</si>
  <si>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</si>
  <si>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000 2 02 02260 00 0000 151</t>
  </si>
  <si>
    <t>000 2 02 01001 10 0000 151</t>
  </si>
  <si>
    <t>Субвенции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</si>
  <si>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000 2 02 02261 03 0000 151</t>
  </si>
  <si>
    <t>000 2 02 01904 05 0000 151</t>
  </si>
  <si>
    <t>Субвенции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</si>
  <si>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</si>
  <si>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местным бюджетам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</si>
  <si>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000 2 02 02263 05 0000 151</t>
  </si>
  <si>
    <t>Субвенции бюджетам муниципальных районов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</si>
  <si>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000 2 02 02263 10 0000 151</t>
  </si>
  <si>
    <t>Субвенции бюджетам поселений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</si>
  <si>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000 2 02 02940 10 0000 151</t>
  </si>
  <si>
    <t>Прочие субвенции, зачисляемые в бюджеты поселений</t>
  </si>
  <si>
    <t>000 2 02 03000 00 0000 151</t>
  </si>
  <si>
    <t>020 1 16 90050 05 0000 140</t>
  </si>
  <si>
    <t>188 1 16 90050 05 0000 140</t>
  </si>
  <si>
    <t>192 1 16 90050 05 0000 140</t>
  </si>
  <si>
    <t>498 1 16 90050 05 0000 140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</si>
  <si>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</si>
  <si>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000 2 02 03030 03 0000 151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</si>
  <si>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</si>
  <si>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000 2 02 03050 05 0000 151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</si>
  <si>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</si>
  <si>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</si>
  <si>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</si>
  <si>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</si>
  <si>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000 3 02 01000 00 0000 130</t>
  </si>
  <si>
    <t>Доходы от продажи услуг</t>
  </si>
  <si>
    <t>000 3 02 01030 03 0000 130</t>
  </si>
  <si>
    <t>Доходы от продажи услуг, оказываемых муниципальными учреждениями</t>
  </si>
  <si>
    <t>000 3 02 01050 05 0000 130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</si>
  <si>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</si>
  <si>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</si>
  <si>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</si>
  <si>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Коды бюджетной классификации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</si>
  <si>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</si>
  <si>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</t>
  </si>
  <si>
    <t>Субвенции местным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</si>
  <si>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</t>
  </si>
  <si>
    <t>Сумма</t>
  </si>
  <si>
    <t>тыс. рублей</t>
  </si>
  <si>
    <t xml:space="preserve">по группам, подгруппам и статьям классификации  доходов бюджетов </t>
  </si>
  <si>
    <t>Российской Федерации</t>
  </si>
  <si>
    <t>Наименование</t>
  </si>
  <si>
    <t>Приложение № 3</t>
  </si>
  <si>
    <t>000 202 02023 00 0000 151</t>
  </si>
  <si>
    <t>000 202 02023 05 0000 151</t>
  </si>
  <si>
    <t>Субвенции бюджетам муниципальных районов на обеспечение жильем отдельных категорий граждан</t>
  </si>
  <si>
    <t>000 2 02 04052 00 0000 151</t>
  </si>
  <si>
    <t>000 2 02 04052 05 0000 151</t>
  </si>
  <si>
    <t>000 2 02 02000 00 0000 151</t>
  </si>
  <si>
    <t>Средства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</si>
  <si>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</si>
  <si>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</si>
  <si>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</si>
  <si>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Прочие субсидии</t>
  </si>
  <si>
    <t>000 2 02 04930 10 0000 151</t>
  </si>
  <si>
    <t>Прочие субсидии, зачисляемые в бюджеты поселений</t>
  </si>
  <si>
    <t>000 2 07 00000 00 0000 180</t>
  </si>
  <si>
    <t>ПРОЧИЕ БЕЗВОЗМЕЗДНЫЕ ПОСТУПЛЕНИЯ</t>
  </si>
  <si>
    <t>000 2 07 03000 03 0000 180</t>
  </si>
  <si>
    <t>Прочие безвозмездные поступления в местные бюджеты</t>
  </si>
  <si>
    <t>000 2 07 05000 05 0000 180</t>
  </si>
  <si>
    <t>Прочие безвозмездные поступления в бюджеты муниципальных районов</t>
  </si>
  <si>
    <t>000 2 07 05000 10 0000 180</t>
  </si>
  <si>
    <t>Прочие безвозмездные поступления в бюджеты поселений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</si>
  <si>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</si>
  <si>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</si>
  <si>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</si>
  <si>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</si>
  <si>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</si>
  <si>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</si>
  <si>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003 1 16 90050 05 0000 140</t>
  </si>
  <si>
    <t>000 1 06 00000 00 0000 000</t>
  </si>
  <si>
    <t>182 1 06 01000 03 0000 110</t>
  </si>
  <si>
    <t>Налог на имущество физических лиц</t>
  </si>
  <si>
    <t>Земельный налог</t>
  </si>
  <si>
    <t>Налог на имущество физических лиц, зачисляемый в местные бюджеты</t>
  </si>
  <si>
    <t>182 1 06 01000 05 0000 110</t>
  </si>
  <si>
    <t>Налог на имущество физических лиц, зачисляемый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</si>
  <si>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</si>
  <si>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182 1 06 06011 03 0000 110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</si>
  <si>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местные бюджеты</t>
  </si>
  <si>
    <t>182 1 06 06013 05 0000 110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</si>
  <si>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</si>
  <si>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182 1 06 06021 03 0000 110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</si>
  <si>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местные бюджеты</t>
  </si>
  <si>
    <t>182 1 06 06023 05 0000 110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</si>
  <si>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</t>
  </si>
  <si>
    <t>Субвенции бюджетам на обеспечение жильем отдельных категорий граждан</t>
  </si>
  <si>
    <t>000 2 02 05000 00 0000 151</t>
  </si>
  <si>
    <t>Средства федерального бюджета на реализацию Федеральной адресной инвестиционной программы</t>
  </si>
  <si>
    <t>Средства федерального бюджета, передаваемые бюджетам муниципальных районов на реализацию Федеральной адресной инвестиционной программы</t>
  </si>
  <si>
    <t>000 2 02 05040 05 0000 151</t>
  </si>
  <si>
    <t>Дотация на возмещение разницы в стоимости единого социального проездного билета и ежемесячной денежной выплаты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</si>
  <si>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</si>
  <si>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</si>
  <si>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182 1 09 07010 03 0000 110</t>
  </si>
  <si>
    <t>Налог на рекламу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</si>
  <si>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</si>
  <si>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</si>
  <si>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000 202 02025 05 0000 151</t>
  </si>
  <si>
    <t>000 202 02025 00 0000 151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</si>
  <si>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</si>
  <si>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</si>
  <si>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</si>
  <si>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</si>
  <si>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</si>
  <si>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</si>
  <si>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</si>
  <si>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000 1 11 00000 00 0000 000</t>
  </si>
  <si>
    <t>002 1 11 03050 10 0000 120</t>
  </si>
  <si>
    <t>Проценты, полученные от предоставления бюджетных кредитов внутри страны за счет средств бюджетов поселений</t>
  </si>
  <si>
    <t>000 1 11 05000 00 0000 120</t>
  </si>
  <si>
    <t>001 1 11 05012 03 0000 120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</si>
  <si>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</si>
  <si>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001 1 11 05012 05 0000 120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</si>
  <si>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районов</t>
  </si>
  <si>
    <t>000 1 11 05020 00 0000 120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</si>
  <si>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</si>
  <si>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001 1 11 05023 03 0000 120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</si>
  <si>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</si>
  <si>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</si>
  <si>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</si>
  <si>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</si>
  <si>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</si>
  <si>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</si>
  <si>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</si>
  <si>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000 1 09 06020 02 0000 110</t>
  </si>
  <si>
    <t>000 1 09 07000 00 0000 110</t>
  </si>
  <si>
    <t>000 1 09 07030 05 0000 110</t>
  </si>
  <si>
    <t>000 1 09 07050 05 0000 110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</si>
  <si>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</si>
  <si>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</si>
  <si>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</si>
  <si>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</si>
  <si>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</si>
  <si>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</si>
  <si>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</si>
  <si>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</si>
  <si>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</si>
  <si>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000 1 11 05012 10 0000 120</t>
  </si>
  <si>
    <t>Прочие субсидии бюджетам поселений</t>
  </si>
  <si>
    <t>000 2 02 03015 10 0000 151</t>
  </si>
  <si>
    <t>000 2 02 02999 00 0000 151</t>
  </si>
  <si>
    <t>Арендная плата и поступления от продажи права на заключение договоров аренды за земли, находящиеся в муниципальной собственности</t>
  </si>
  <si>
    <t>001 1 11 05025 05 0000 120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</si>
  <si>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</si>
  <si>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001 1 11 05025 10 0000 120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</si>
  <si>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</si>
  <si>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000 1 11 05030 00 0000 120</t>
  </si>
  <si>
    <t>001 1 11 05033 03 0000 120</t>
  </si>
  <si>
    <t>Доходы от сдачи в аренду имущества, находящегося в оперативном управлении муниципальных органов власти и созданных ими учреждений и в хозяйственном ведении муниципальных унитарных предприятий</t>
  </si>
  <si>
    <t>001 1 11 05035 05 0000 120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</si>
  <si>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</si>
  <si>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001 1 11 05035 10 0000 120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</si>
  <si>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</si>
  <si>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НАЛОГОВЫЕ ДОХОДЫ</t>
  </si>
  <si>
    <t>НЕНАЛОГОВЫЕ ДОХОДЫ</t>
  </si>
  <si>
    <t>000 2 02 04051 00 0000 151</t>
  </si>
  <si>
    <t>000 2 02 04051 05 0000 151</t>
  </si>
  <si>
    <t>Субсидии  бюджетам муниципальных районов на непрограммные инвестиции в основные фонды</t>
  </si>
  <si>
    <t>000 1 11 05035 10 0000 120</t>
  </si>
  <si>
    <t>038 1 16 90050 05 0000 140</t>
  </si>
  <si>
    <t>081 1 16 90050 05 0000 140</t>
  </si>
  <si>
    <t>001 1 17 05050 10 0000 180</t>
  </si>
  <si>
    <t>Прочие неналоговые доходы бюджетов поселений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</si>
  <si>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</si>
  <si>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муниципальных образований на реализацию федеральных целевых программ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</si>
  <si>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</si>
  <si>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</si>
  <si>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</si>
  <si>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000 2 02 01003 00 0000 151</t>
  </si>
  <si>
    <t>000 2 02 01003 05 0000 151</t>
  </si>
  <si>
    <t>Прочие дотации</t>
  </si>
  <si>
    <t>000 2 02 01900 00 0000 151</t>
  </si>
  <si>
    <t>Прочие дотации бюджетам муниципальных районов</t>
  </si>
  <si>
    <t>000 2 02 02094 05 0000 151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</si>
  <si>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</si>
  <si>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000 2 02 02090 00 0000 151</t>
  </si>
  <si>
    <t>Субвенции бюджетам на осуществление полномочий по подготовке и проведению сельскохозяйственной переписи</t>
  </si>
  <si>
    <t>Иные межбюджетные трансферты</t>
  </si>
  <si>
    <t>000 2 02 04000 00 0000 151</t>
  </si>
  <si>
    <t>000 2 02 04025 10 0000 151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</si>
  <si>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</si>
  <si>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000 2 02 04025  00 0000 151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</si>
  <si>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</si>
  <si>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</si>
  <si>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</si>
  <si>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</si>
  <si>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</si>
  <si>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</si>
  <si>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</si>
  <si>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</si>
  <si>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</si>
  <si>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</si>
  <si>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</si>
  <si>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</si>
  <si>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000 1 16 00000  00 0000 000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</si>
  <si>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</si>
  <si>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</si>
  <si>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000 1 16 33050 10 0000 140</t>
  </si>
  <si>
    <t>НАЛОГОВЫЕ И НЕНАЛОГОВЫЕ ДОХОДЫ</t>
  </si>
  <si>
    <t>Прочие доходы от компенсации затрат бюджетов поселений</t>
  </si>
  <si>
    <t>000 1 13 02995 10 0000 130</t>
  </si>
  <si>
    <t>000 1 13 02990 00 0000 130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</si>
  <si>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</si>
  <si>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</si>
  <si>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</si>
  <si>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</si>
  <si>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</si>
  <si>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</si>
  <si>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000 2 02 02999 10 0000 151</t>
  </si>
  <si>
    <t xml:space="preserve">городского поселения Туманный Кольского района на 2013 год </t>
  </si>
  <si>
    <t>к решению Совета депутатов</t>
  </si>
  <si>
    <t>Субвенции бюджетам поселений на осуществление  первичного воинского учёта на территориях, где отсутствуют военные комиссариаты</t>
  </si>
  <si>
    <t>000 2 02 03999 00 0000 151</t>
  </si>
  <si>
    <t>000 2 02 03999 10 0000 151</t>
  </si>
  <si>
    <t>Прочие субвенции бюджетам поселений</t>
  </si>
  <si>
    <t>Прочие субвенции</t>
  </si>
  <si>
    <t>Субсидии бюджетам бюджетной системы Российской Федерации (межбюджетные субсидии)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</si>
  <si>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</si>
  <si>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</si>
  <si>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</si>
  <si>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</si>
  <si>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</si>
  <si>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</si>
  <si>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</si>
  <si>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</si>
  <si>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</si>
  <si>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000 1 13 00000 00 0000 000</t>
  </si>
  <si>
    <t>000 1 05 00000 00 0000 000</t>
  </si>
  <si>
    <r>
      <t xml:space="preserve">от 21.03.2013 года № 307        </t>
    </r>
    <r>
      <rPr>
        <u val="single"/>
        <sz val="10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</si>
</sst>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4" fillId="3" borderId="10" xfId="0" applyNumberFormat="1" applyFont="1" applyFill="1" applyBorder="1" applyAlignment="1">
      <alignment horizontal="left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left" vertical="center" wrapText="1"/>
    </xf>
    <xf numFmtId="164" fontId="2" fillId="8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wrapText="1"/>
    </xf>
    <xf numFmtId="0" fontId="8" fillId="8" borderId="10" xfId="0" applyFont="1" applyFill="1" applyBorder="1" applyAlignment="1">
      <alignment wrapText="1"/>
    </xf>
    <xf numFmtId="164" fontId="4" fillId="3" borderId="13" xfId="0" applyNumberFormat="1" applyFont="1" applyFill="1" applyBorder="1" applyAlignment="1">
      <alignment horizontal="left" vertical="center" wrapText="1"/>
    </xf>
    <xf numFmtId="164" fontId="4" fillId="7" borderId="14" xfId="0" applyNumberFormat="1" applyFont="1" applyFill="1" applyBorder="1" applyAlignment="1">
      <alignment horizontal="left" vertical="center" wrapText="1"/>
    </xf>
    <xf numFmtId="164" fontId="2" fillId="22" borderId="14" xfId="0" applyNumberFormat="1" applyFont="1" applyFill="1" applyBorder="1" applyAlignment="1">
      <alignment horizontal="lef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wrapText="1"/>
    </xf>
    <xf numFmtId="49" fontId="2" fillId="8" borderId="14" xfId="0" applyNumberFormat="1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wrapText="1"/>
    </xf>
    <xf numFmtId="164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77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164" fontId="4" fillId="7" borderId="0" xfId="0" applyNumberFormat="1" applyFont="1" applyFill="1" applyBorder="1" applyAlignment="1">
      <alignment horizontal="left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164" fontId="2" fillId="22" borderId="0" xfId="0" applyNumberFormat="1" applyFont="1" applyFill="1" applyBorder="1" applyAlignment="1">
      <alignment horizontal="left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64" fontId="2" fillId="8" borderId="0" xfId="0" applyNumberFormat="1" applyFont="1" applyFill="1" applyBorder="1" applyAlignment="1">
      <alignment horizontal="left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wrapText="1"/>
    </xf>
    <xf numFmtId="0" fontId="9" fillId="8" borderId="10" xfId="0" applyFont="1" applyFill="1" applyBorder="1" applyAlignment="1">
      <alignment horizontal="left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/>
    </xf>
    <xf numFmtId="0" fontId="2" fillId="8" borderId="21" xfId="0" applyFont="1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40"/>
  <sheetViews>
    <sheetView tabSelected="1" view="pageBreakPreview" zoomScale="115" zoomScaleSheetLayoutView="115" zoomScalePageLayoutView="0" workbookViewId="0" topLeftCell="A97">
      <selection activeCell="C24" sqref="C24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</cols>
  <sheetData>
    <row r="1" spans="2:3" ht="12.75">
      <c r="B1" s="75"/>
      <c r="C1" s="76" t="s">
        <v>125</v>
      </c>
    </row>
    <row r="2" spans="2:3" ht="12.75">
      <c r="B2" s="75"/>
      <c r="C2" s="76" t="s">
        <v>295</v>
      </c>
    </row>
    <row r="3" spans="2:3" ht="12.75">
      <c r="B3" s="75"/>
      <c r="C3" s="76" t="s">
        <v>276</v>
      </c>
    </row>
    <row r="4" spans="2:3" ht="12.75">
      <c r="B4" s="75" t="s">
        <v>292</v>
      </c>
      <c r="C4" s="76"/>
    </row>
    <row r="5" spans="2:3" ht="12.75">
      <c r="B5" s="75"/>
      <c r="C5" s="76" t="s">
        <v>313</v>
      </c>
    </row>
    <row r="6" ht="12.75">
      <c r="C6" s="13"/>
    </row>
    <row r="8" spans="1:3" ht="15.75" customHeight="1">
      <c r="A8" s="86" t="s">
        <v>275</v>
      </c>
      <c r="B8" s="86"/>
      <c r="C8" s="86"/>
    </row>
    <row r="9" spans="1:3" ht="15.75" customHeight="1">
      <c r="A9" s="86" t="s">
        <v>294</v>
      </c>
      <c r="B9" s="86"/>
      <c r="C9" s="86"/>
    </row>
    <row r="10" spans="1:3" ht="15.75" customHeight="1" hidden="1">
      <c r="A10" s="86" t="s">
        <v>122</v>
      </c>
      <c r="B10" s="86"/>
      <c r="C10" s="86"/>
    </row>
    <row r="11" spans="1:3" ht="15.75" customHeight="1" hidden="1">
      <c r="A11" s="86" t="s">
        <v>123</v>
      </c>
      <c r="B11" s="86"/>
      <c r="C11" s="86"/>
    </row>
    <row r="12" spans="1:3" ht="13.5" thickBot="1">
      <c r="A12" s="22"/>
      <c r="B12" s="16"/>
      <c r="C12" s="16" t="s">
        <v>121</v>
      </c>
    </row>
    <row r="13" spans="1:3" ht="54" customHeight="1" thickBot="1">
      <c r="A13" s="79" t="s">
        <v>124</v>
      </c>
      <c r="B13" s="78" t="s">
        <v>115</v>
      </c>
      <c r="C13" s="77" t="s">
        <v>120</v>
      </c>
    </row>
    <row r="14" spans="1:3" ht="12.75">
      <c r="A14" s="27" t="s">
        <v>283</v>
      </c>
      <c r="B14" s="37" t="s">
        <v>148</v>
      </c>
      <c r="C14" s="73">
        <f>C15+C48</f>
        <v>6426.1</v>
      </c>
    </row>
    <row r="15" spans="1:3" ht="12.75">
      <c r="A15" s="27" t="s">
        <v>238</v>
      </c>
      <c r="B15" s="38"/>
      <c r="C15" s="73">
        <f>C16+C24+C19</f>
        <v>5128</v>
      </c>
    </row>
    <row r="16" spans="1:3" ht="12.75">
      <c r="A16" s="28" t="s">
        <v>150</v>
      </c>
      <c r="B16" s="6" t="s">
        <v>149</v>
      </c>
      <c r="C16" s="74">
        <f>C17</f>
        <v>2220</v>
      </c>
    </row>
    <row r="17" spans="1:3" ht="12.75" outlineLevel="1">
      <c r="A17" s="29" t="s">
        <v>152</v>
      </c>
      <c r="B17" s="2" t="s">
        <v>151</v>
      </c>
      <c r="C17" s="74">
        <f>C18</f>
        <v>2220</v>
      </c>
    </row>
    <row r="18" spans="1:3" ht="61.5" customHeight="1" outlineLevel="1">
      <c r="A18" s="11" t="s">
        <v>291</v>
      </c>
      <c r="B18" s="9" t="s">
        <v>290</v>
      </c>
      <c r="C18" s="74">
        <v>2220</v>
      </c>
    </row>
    <row r="19" spans="1:3" ht="19.5" customHeight="1" outlineLevel="1">
      <c r="A19" s="81" t="s">
        <v>308</v>
      </c>
      <c r="B19" s="80" t="s">
        <v>312</v>
      </c>
      <c r="C19" s="74">
        <f>C20</f>
        <v>75</v>
      </c>
    </row>
    <row r="20" spans="1:3" ht="31.5" customHeight="1" outlineLevel="1">
      <c r="A20" s="82" t="s">
        <v>310</v>
      </c>
      <c r="B20" s="9" t="s">
        <v>309</v>
      </c>
      <c r="C20" s="74">
        <f>C21+C23</f>
        <v>75</v>
      </c>
    </row>
    <row r="21" spans="1:3" ht="27.75" customHeight="1" outlineLevel="1">
      <c r="A21" s="83" t="s">
        <v>305</v>
      </c>
      <c r="B21" s="9" t="s">
        <v>304</v>
      </c>
      <c r="C21" s="74">
        <f>C22</f>
        <v>31</v>
      </c>
    </row>
    <row r="22" spans="1:3" ht="37.5" customHeight="1" outlineLevel="1">
      <c r="A22" s="83" t="s">
        <v>303</v>
      </c>
      <c r="B22" s="9" t="s">
        <v>302</v>
      </c>
      <c r="C22" s="74">
        <v>31</v>
      </c>
    </row>
    <row r="23" spans="1:3" ht="30.75" customHeight="1" outlineLevel="1">
      <c r="A23" s="84" t="s">
        <v>307</v>
      </c>
      <c r="B23" s="9" t="s">
        <v>306</v>
      </c>
      <c r="C23" s="74">
        <v>44</v>
      </c>
    </row>
    <row r="24" spans="1:3" ht="12.75" collapsed="1">
      <c r="A24" s="28" t="s">
        <v>250</v>
      </c>
      <c r="B24" s="6" t="s">
        <v>154</v>
      </c>
      <c r="C24" s="74">
        <f>C25+C31+C34+C30</f>
        <v>2833</v>
      </c>
    </row>
    <row r="25" spans="1:3" ht="12.75" hidden="1" outlineLevel="1">
      <c r="A25" s="29" t="s">
        <v>156</v>
      </c>
      <c r="B25" s="2" t="s">
        <v>202</v>
      </c>
      <c r="C25" s="74">
        <f>C28</f>
        <v>0</v>
      </c>
    </row>
    <row r="26" spans="1:3" ht="25.5" hidden="1" outlineLevel="1">
      <c r="A26" s="30" t="s">
        <v>158</v>
      </c>
      <c r="B26" s="4" t="s">
        <v>155</v>
      </c>
      <c r="C26" s="74" t="e">
        <f>SUM(#REF!,#REF!,#REF!,#REF!,#REF!,#REF!,#REF!)</f>
        <v>#REF!</v>
      </c>
    </row>
    <row r="27" spans="1:3" ht="25.5" hidden="1" outlineLevel="1">
      <c r="A27" s="30" t="s">
        <v>160</v>
      </c>
      <c r="B27" s="4" t="s">
        <v>159</v>
      </c>
      <c r="C27" s="74" t="e">
        <f>SUM(#REF!,#REF!,#REF!,#REF!,#REF!,#REF!,#REF!)</f>
        <v>#REF!</v>
      </c>
    </row>
    <row r="28" spans="1:3" ht="33.75" hidden="1" outlineLevel="1">
      <c r="A28" s="31" t="s">
        <v>185</v>
      </c>
      <c r="B28" s="4" t="s">
        <v>203</v>
      </c>
      <c r="C28" s="74">
        <v>0</v>
      </c>
    </row>
    <row r="29" spans="1:3" ht="12.75" outlineLevel="1">
      <c r="A29" s="71" t="s">
        <v>156</v>
      </c>
      <c r="B29" s="4" t="s">
        <v>202</v>
      </c>
      <c r="C29" s="74">
        <f>C30</f>
        <v>3</v>
      </c>
    </row>
    <row r="30" spans="1:3" ht="38.25" outlineLevel="1">
      <c r="A30" s="71" t="s">
        <v>185</v>
      </c>
      <c r="B30" s="4" t="s">
        <v>203</v>
      </c>
      <c r="C30" s="74">
        <f>1+2</f>
        <v>3</v>
      </c>
    </row>
    <row r="31" spans="1:3" ht="12.75" outlineLevel="1">
      <c r="A31" s="29" t="s">
        <v>157</v>
      </c>
      <c r="B31" s="2" t="s">
        <v>204</v>
      </c>
      <c r="C31" s="74">
        <v>2830</v>
      </c>
    </row>
    <row r="32" spans="1:3" ht="38.25" outlineLevel="1">
      <c r="A32" s="30" t="s">
        <v>188</v>
      </c>
      <c r="B32" s="4" t="s">
        <v>207</v>
      </c>
      <c r="C32" s="74">
        <v>2830</v>
      </c>
    </row>
    <row r="33" spans="1:3" ht="51" outlineLevel="1">
      <c r="A33" s="30" t="s">
        <v>187</v>
      </c>
      <c r="B33" s="4" t="s">
        <v>208</v>
      </c>
      <c r="C33" s="74">
        <v>2830</v>
      </c>
    </row>
    <row r="34" spans="1:3" ht="12.75" hidden="1" outlineLevel="1">
      <c r="A34" s="29" t="s">
        <v>157</v>
      </c>
      <c r="B34" s="2" t="s">
        <v>204</v>
      </c>
      <c r="C34" s="74">
        <f>C35+C39</f>
        <v>0</v>
      </c>
    </row>
    <row r="35" spans="1:3" ht="25.5" hidden="1" outlineLevel="1">
      <c r="A35" s="30" t="s">
        <v>161</v>
      </c>
      <c r="B35" s="4" t="s">
        <v>205</v>
      </c>
      <c r="C35" s="74">
        <f>C38</f>
        <v>0</v>
      </c>
    </row>
    <row r="36" spans="1:3" ht="38.25" hidden="1" outlineLevel="1">
      <c r="A36" s="32" t="s">
        <v>163</v>
      </c>
      <c r="B36" s="9" t="s">
        <v>162</v>
      </c>
      <c r="C36" s="74" t="e">
        <f>SUM(#REF!,#REF!,#REF!,#REF!,#REF!,#REF!,#REF!)</f>
        <v>#REF!</v>
      </c>
    </row>
    <row r="37" spans="1:3" ht="38.25" hidden="1" outlineLevel="1">
      <c r="A37" s="32" t="s">
        <v>165</v>
      </c>
      <c r="B37" s="9" t="s">
        <v>164</v>
      </c>
      <c r="C37" s="74" t="e">
        <f>SUM(#REF!,#REF!,#REF!,#REF!,#REF!,#REF!,#REF!)</f>
        <v>#REF!</v>
      </c>
    </row>
    <row r="38" spans="1:3" ht="45" hidden="1" outlineLevel="1">
      <c r="A38" s="33" t="s">
        <v>186</v>
      </c>
      <c r="B38" s="9" t="s">
        <v>206</v>
      </c>
      <c r="C38" s="74">
        <v>0</v>
      </c>
    </row>
    <row r="39" spans="1:3" ht="33.75" hidden="1" outlineLevel="1">
      <c r="A39" s="34" t="s">
        <v>188</v>
      </c>
      <c r="B39" s="4" t="s">
        <v>207</v>
      </c>
      <c r="C39" s="74">
        <f>C40+C41+C42</f>
        <v>0</v>
      </c>
    </row>
    <row r="40" spans="1:3" ht="38.25" hidden="1" outlineLevel="1">
      <c r="A40" s="32" t="s">
        <v>167</v>
      </c>
      <c r="B40" s="9" t="s">
        <v>166</v>
      </c>
      <c r="C40" s="74"/>
    </row>
    <row r="41" spans="1:3" ht="38.25" hidden="1" outlineLevel="1">
      <c r="A41" s="32" t="s">
        <v>169</v>
      </c>
      <c r="B41" s="9" t="s">
        <v>168</v>
      </c>
      <c r="C41" s="74"/>
    </row>
    <row r="42" spans="1:3" ht="45" hidden="1" outlineLevel="1">
      <c r="A42" s="33" t="s">
        <v>187</v>
      </c>
      <c r="B42" s="9" t="s">
        <v>208</v>
      </c>
      <c r="C42" s="74">
        <v>0</v>
      </c>
    </row>
    <row r="43" spans="1:3" ht="25.5" hidden="1" outlineLevel="1">
      <c r="A43" s="30" t="s">
        <v>176</v>
      </c>
      <c r="B43" s="4" t="s">
        <v>209</v>
      </c>
      <c r="C43" s="74">
        <v>0</v>
      </c>
    </row>
    <row r="44" spans="1:3" ht="12.75" hidden="1" outlineLevel="1">
      <c r="A44" s="29" t="s">
        <v>177</v>
      </c>
      <c r="B44" s="2" t="s">
        <v>210</v>
      </c>
      <c r="C44" s="74">
        <f>C46+C47</f>
        <v>0</v>
      </c>
    </row>
    <row r="45" spans="1:3" ht="12.75" hidden="1" outlineLevel="1">
      <c r="A45" s="30" t="s">
        <v>179</v>
      </c>
      <c r="B45" s="4" t="s">
        <v>178</v>
      </c>
      <c r="C45" s="74" t="e">
        <f>SUM(#REF!,#REF!,#REF!,#REF!,#REF!,#REF!,#REF!)</f>
        <v>#REF!</v>
      </c>
    </row>
    <row r="46" spans="1:3" ht="45" hidden="1" outlineLevel="1">
      <c r="A46" s="35" t="s">
        <v>189</v>
      </c>
      <c r="B46" s="4" t="s">
        <v>211</v>
      </c>
      <c r="C46" s="74">
        <v>0</v>
      </c>
    </row>
    <row r="47" spans="1:3" ht="22.5" hidden="1" outlineLevel="1">
      <c r="A47" s="35" t="s">
        <v>190</v>
      </c>
      <c r="B47" s="4" t="s">
        <v>212</v>
      </c>
      <c r="C47" s="74">
        <v>0</v>
      </c>
    </row>
    <row r="48" spans="1:3" ht="12.75" outlineLevel="1">
      <c r="A48" s="36" t="s">
        <v>239</v>
      </c>
      <c r="B48" s="19"/>
      <c r="C48" s="73">
        <f>C49+C75+C78</f>
        <v>1298.1</v>
      </c>
    </row>
    <row r="49" spans="1:3" ht="25.5" collapsed="1">
      <c r="A49" s="28" t="s">
        <v>251</v>
      </c>
      <c r="B49" s="6" t="s">
        <v>191</v>
      </c>
      <c r="C49" s="74">
        <f>C51</f>
        <v>886</v>
      </c>
    </row>
    <row r="50" spans="1:3" ht="25.5" hidden="1" outlineLevel="1">
      <c r="A50" s="8" t="s">
        <v>193</v>
      </c>
      <c r="B50" s="4" t="s">
        <v>192</v>
      </c>
      <c r="C50" s="74" t="e">
        <f>SUM(#REF!,#REF!,#REF!,#REF!,#REF!,#REF!,#REF!)</f>
        <v>#REF!</v>
      </c>
    </row>
    <row r="51" spans="1:3" ht="64.5" customHeight="1" outlineLevel="1">
      <c r="A51" s="3" t="s">
        <v>267</v>
      </c>
      <c r="B51" s="2" t="s">
        <v>194</v>
      </c>
      <c r="C51" s="74">
        <f>C52+C64</f>
        <v>886</v>
      </c>
    </row>
    <row r="52" spans="1:3" ht="53.25" customHeight="1" outlineLevel="1">
      <c r="A52" s="72" t="s">
        <v>213</v>
      </c>
      <c r="B52" s="9" t="s">
        <v>289</v>
      </c>
      <c r="C52" s="74">
        <v>25</v>
      </c>
    </row>
    <row r="53" spans="1:3" ht="51" hidden="1" outlineLevel="1">
      <c r="A53" s="10" t="s">
        <v>196</v>
      </c>
      <c r="B53" s="9" t="s">
        <v>195</v>
      </c>
      <c r="C53" s="74" t="e">
        <f>SUM(#REF!,#REF!,#REF!,#REF!,#REF!,#REF!,#REF!)</f>
        <v>#REF!</v>
      </c>
    </row>
    <row r="54" spans="1:3" ht="51" hidden="1" outlineLevel="1">
      <c r="A54" s="10" t="s">
        <v>198</v>
      </c>
      <c r="B54" s="9" t="s">
        <v>197</v>
      </c>
      <c r="C54" s="74" t="e">
        <f>SUM(#REF!,#REF!,#REF!,#REF!,#REF!,#REF!,#REF!)</f>
        <v>#REF!</v>
      </c>
    </row>
    <row r="55" spans="1:3" ht="45" customHeight="1" hidden="1" outlineLevel="1">
      <c r="A55" s="20" t="s">
        <v>184</v>
      </c>
      <c r="B55" s="9" t="s">
        <v>222</v>
      </c>
      <c r="C55" s="74">
        <v>0</v>
      </c>
    </row>
    <row r="56" spans="1:3" ht="38.25" hidden="1" outlineLevel="1">
      <c r="A56" s="8" t="s">
        <v>200</v>
      </c>
      <c r="B56" s="4" t="s">
        <v>199</v>
      </c>
      <c r="C56" s="74" t="e">
        <f>SUM(#REF!,#REF!,#REF!,#REF!,#REF!,#REF!,#REF!)</f>
        <v>#REF!</v>
      </c>
    </row>
    <row r="57" spans="1:3" ht="38.25" hidden="1" outlineLevel="1">
      <c r="A57" s="10" t="s">
        <v>226</v>
      </c>
      <c r="B57" s="9" t="s">
        <v>201</v>
      </c>
      <c r="C57" s="74" t="e">
        <f>SUM(#REF!,#REF!,#REF!,#REF!,#REF!,#REF!,#REF!)</f>
        <v>#REF!</v>
      </c>
    </row>
    <row r="58" spans="1:3" ht="38.25" hidden="1" outlineLevel="1">
      <c r="A58" s="10" t="s">
        <v>228</v>
      </c>
      <c r="B58" s="9" t="s">
        <v>227</v>
      </c>
      <c r="C58" s="74" t="e">
        <f>SUM(#REF!,#REF!,#REF!,#REF!,#REF!,#REF!,#REF!)</f>
        <v>#REF!</v>
      </c>
    </row>
    <row r="59" spans="1:3" ht="25.5" hidden="1" outlineLevel="1">
      <c r="A59" s="10" t="s">
        <v>230</v>
      </c>
      <c r="B59" s="9" t="s">
        <v>229</v>
      </c>
      <c r="C59" s="74" t="e">
        <f>SUM(#REF!,#REF!,#REF!,#REF!,#REF!,#REF!,#REF!)</f>
        <v>#REF!</v>
      </c>
    </row>
    <row r="60" spans="1:3" ht="63.75" hidden="1" outlineLevel="1">
      <c r="A60" s="5" t="s">
        <v>116</v>
      </c>
      <c r="B60" s="4" t="s">
        <v>231</v>
      </c>
      <c r="C60" s="74" t="e">
        <f>SUM(#REF!,#REF!,#REF!,#REF!,#REF!,#REF!,#REF!)</f>
        <v>#REF!</v>
      </c>
    </row>
    <row r="61" spans="1:3" ht="51" customHeight="1" hidden="1" outlineLevel="1">
      <c r="A61" s="10" t="s">
        <v>233</v>
      </c>
      <c r="B61" s="9" t="s">
        <v>232</v>
      </c>
      <c r="C61" s="74" t="e">
        <f>SUM(#REF!,#REF!,#REF!,#REF!,#REF!,#REF!,#REF!)</f>
        <v>#REF!</v>
      </c>
    </row>
    <row r="62" spans="1:3" ht="51" hidden="1" outlineLevel="1">
      <c r="A62" s="10" t="s">
        <v>235</v>
      </c>
      <c r="B62" s="9" t="s">
        <v>234</v>
      </c>
      <c r="C62" s="74" t="e">
        <f>SUM(#REF!,#REF!,#REF!,#REF!,#REF!,#REF!,#REF!)</f>
        <v>#REF!</v>
      </c>
    </row>
    <row r="63" spans="1:3" ht="51" hidden="1" outlineLevel="1">
      <c r="A63" s="10" t="s">
        <v>237</v>
      </c>
      <c r="B63" s="9" t="s">
        <v>236</v>
      </c>
      <c r="C63" s="74" t="e">
        <f>SUM(#REF!,#REF!,#REF!,#REF!,#REF!,#REF!,#REF!)</f>
        <v>#REF!</v>
      </c>
    </row>
    <row r="64" spans="1:3" ht="65.25" customHeight="1" outlineLevel="1">
      <c r="A64" s="3" t="s">
        <v>268</v>
      </c>
      <c r="B64" s="2" t="s">
        <v>231</v>
      </c>
      <c r="C64" s="74">
        <f>C65</f>
        <v>861</v>
      </c>
    </row>
    <row r="65" spans="1:3" ht="54" customHeight="1" outlineLevel="1">
      <c r="A65" s="5" t="s">
        <v>269</v>
      </c>
      <c r="B65" s="4" t="s">
        <v>243</v>
      </c>
      <c r="C65" s="74">
        <v>861</v>
      </c>
    </row>
    <row r="66" spans="1:3" ht="51" hidden="1" outlineLevel="1">
      <c r="A66" s="11" t="s">
        <v>214</v>
      </c>
      <c r="B66" s="9" t="s">
        <v>215</v>
      </c>
      <c r="C66" s="74">
        <v>0</v>
      </c>
    </row>
    <row r="67" spans="1:3" ht="25.5" hidden="1" outlineLevel="1">
      <c r="A67" s="10" t="s">
        <v>3</v>
      </c>
      <c r="B67" s="9" t="s">
        <v>153</v>
      </c>
      <c r="C67" s="74">
        <f>1179</f>
        <v>1179</v>
      </c>
    </row>
    <row r="68" spans="1:3" ht="51" hidden="1" outlineLevel="1">
      <c r="A68" s="10" t="s">
        <v>2</v>
      </c>
      <c r="B68" s="9" t="s">
        <v>95</v>
      </c>
      <c r="C68" s="74">
        <f>30</f>
        <v>30</v>
      </c>
    </row>
    <row r="69" spans="1:3" ht="51" hidden="1" outlineLevel="1">
      <c r="A69" s="10" t="s">
        <v>5</v>
      </c>
      <c r="B69" s="9" t="s">
        <v>244</v>
      </c>
      <c r="C69" s="74">
        <f>133</f>
        <v>133</v>
      </c>
    </row>
    <row r="70" spans="1:3" ht="51" hidden="1" outlineLevel="1">
      <c r="A70" s="10" t="s">
        <v>7</v>
      </c>
      <c r="B70" s="9" t="s">
        <v>245</v>
      </c>
      <c r="C70" s="74">
        <f>645</f>
        <v>645</v>
      </c>
    </row>
    <row r="71" spans="1:3" ht="51" hidden="1" outlineLevel="1">
      <c r="A71" s="10" t="s">
        <v>5</v>
      </c>
      <c r="B71" s="9" t="s">
        <v>96</v>
      </c>
      <c r="C71" s="74">
        <f>1</f>
        <v>1</v>
      </c>
    </row>
    <row r="72" spans="1:3" ht="51" hidden="1" outlineLevel="1">
      <c r="A72" s="10" t="s">
        <v>0</v>
      </c>
      <c r="B72" s="9" t="s">
        <v>97</v>
      </c>
      <c r="C72" s="74">
        <f>136</f>
        <v>136</v>
      </c>
    </row>
    <row r="73" spans="1:3" ht="51" hidden="1" outlineLevel="1">
      <c r="A73" s="10" t="s">
        <v>1</v>
      </c>
      <c r="B73" s="9" t="s">
        <v>98</v>
      </c>
      <c r="C73" s="74">
        <f>8</f>
        <v>8</v>
      </c>
    </row>
    <row r="74" spans="1:3" ht="12.75" hidden="1" outlineLevel="1">
      <c r="A74" s="5" t="s">
        <v>247</v>
      </c>
      <c r="B74" s="4" t="s">
        <v>246</v>
      </c>
      <c r="C74" s="74" t="e">
        <f>SUM(#REF!,#REF!,#REF!,#REF!,#REF!,#REF!,#REF!)</f>
        <v>#REF!</v>
      </c>
    </row>
    <row r="75" spans="1:3" ht="25.5" outlineLevel="1">
      <c r="A75" s="69" t="s">
        <v>288</v>
      </c>
      <c r="B75" s="70" t="s">
        <v>311</v>
      </c>
      <c r="C75" s="74">
        <f>C76</f>
        <v>12.1</v>
      </c>
    </row>
    <row r="76" spans="1:3" ht="12.75" outlineLevel="1">
      <c r="A76" s="5" t="s">
        <v>287</v>
      </c>
      <c r="B76" s="4" t="s">
        <v>286</v>
      </c>
      <c r="C76" s="74">
        <v>12.1</v>
      </c>
    </row>
    <row r="77" spans="1:3" ht="12.75" outlineLevel="1">
      <c r="A77" s="5" t="s">
        <v>284</v>
      </c>
      <c r="B77" s="4" t="s">
        <v>285</v>
      </c>
      <c r="C77" s="74">
        <v>12.1</v>
      </c>
    </row>
    <row r="78" spans="1:3" ht="15.75" customHeight="1" outlineLevel="1">
      <c r="A78" s="69" t="s">
        <v>281</v>
      </c>
      <c r="B78" s="70" t="s">
        <v>279</v>
      </c>
      <c r="C78" s="74">
        <f>C79</f>
        <v>400</v>
      </c>
    </row>
    <row r="79" spans="1:3" ht="38.25" outlineLevel="1">
      <c r="A79" s="5" t="s">
        <v>277</v>
      </c>
      <c r="B79" s="4" t="s">
        <v>278</v>
      </c>
      <c r="C79" s="74">
        <f>C80</f>
        <v>400</v>
      </c>
    </row>
    <row r="80" spans="1:3" ht="38.25" outlineLevel="1">
      <c r="A80" s="5" t="s">
        <v>280</v>
      </c>
      <c r="B80" s="4" t="s">
        <v>282</v>
      </c>
      <c r="C80" s="74">
        <f>10+390</f>
        <v>400</v>
      </c>
    </row>
    <row r="81" spans="1:3" ht="12.75">
      <c r="A81" s="1" t="s">
        <v>9</v>
      </c>
      <c r="B81" s="19" t="s">
        <v>8</v>
      </c>
      <c r="C81" s="74">
        <f>C82+C164</f>
        <v>2832.6</v>
      </c>
    </row>
    <row r="82" spans="1:3" ht="25.5">
      <c r="A82" s="7" t="s">
        <v>11</v>
      </c>
      <c r="B82" s="6" t="s">
        <v>10</v>
      </c>
      <c r="C82" s="74">
        <f>SUM(C83,C104,C97,C153)</f>
        <v>2832.6</v>
      </c>
    </row>
    <row r="83" spans="1:3" ht="27" customHeight="1" outlineLevel="1">
      <c r="A83" s="3" t="s">
        <v>270</v>
      </c>
      <c r="B83" s="2" t="s">
        <v>12</v>
      </c>
      <c r="C83" s="74">
        <f>C86</f>
        <v>2003.1</v>
      </c>
    </row>
    <row r="84" spans="1:3" ht="12.75" outlineLevel="1">
      <c r="A84" s="5" t="s">
        <v>274</v>
      </c>
      <c r="B84" s="4" t="s">
        <v>252</v>
      </c>
      <c r="C84" s="74">
        <v>2003.1</v>
      </c>
    </row>
    <row r="85" spans="1:3" ht="25.5" hidden="1" outlineLevel="1">
      <c r="A85" s="10" t="s">
        <v>14</v>
      </c>
      <c r="B85" s="9" t="s">
        <v>13</v>
      </c>
      <c r="C85" s="74" t="e">
        <f>SUM(#REF!,#REF!,#REF!,#REF!,#REF!,#REF!,#REF!)</f>
        <v>#REF!</v>
      </c>
    </row>
    <row r="86" spans="1:3" ht="25.5" outlineLevel="1">
      <c r="A86" s="10" t="s">
        <v>271</v>
      </c>
      <c r="B86" s="9" t="s">
        <v>81</v>
      </c>
      <c r="C86" s="74">
        <v>2003.1</v>
      </c>
    </row>
    <row r="87" spans="1:3" ht="12.75" hidden="1" outlineLevel="1">
      <c r="A87" s="17"/>
      <c r="B87" s="21"/>
      <c r="C87" s="74"/>
    </row>
    <row r="88" spans="1:3" ht="25.5" hidden="1" outlineLevel="1">
      <c r="A88" s="5" t="s">
        <v>16</v>
      </c>
      <c r="B88" s="4" t="s">
        <v>253</v>
      </c>
      <c r="C88" s="74">
        <f>C90</f>
        <v>0</v>
      </c>
    </row>
    <row r="89" spans="1:3" ht="25.5" hidden="1" outlineLevel="1">
      <c r="A89" s="10" t="s">
        <v>18</v>
      </c>
      <c r="B89" s="9" t="s">
        <v>17</v>
      </c>
      <c r="C89" s="74" t="e">
        <f>SUM(#REF!,#REF!,#REF!,#REF!,#REF!,#REF!,#REF!)</f>
        <v>#REF!</v>
      </c>
    </row>
    <row r="90" spans="1:3" ht="25.5" hidden="1" outlineLevel="1">
      <c r="A90" s="10" t="s">
        <v>19</v>
      </c>
      <c r="B90" s="9" t="s">
        <v>254</v>
      </c>
      <c r="C90" s="74">
        <v>0</v>
      </c>
    </row>
    <row r="91" spans="1:3" ht="25.5" hidden="1" outlineLevel="1">
      <c r="A91" s="10" t="s">
        <v>21</v>
      </c>
      <c r="B91" s="9" t="s">
        <v>20</v>
      </c>
      <c r="C91" s="74" t="e">
        <f>SUM(#REF!,#REF!,#REF!,#REF!,#REF!,#REF!,#REF!)</f>
        <v>#REF!</v>
      </c>
    </row>
    <row r="92" spans="1:3" ht="38.25" hidden="1" outlineLevel="1">
      <c r="A92" s="10" t="s">
        <v>4</v>
      </c>
      <c r="B92" s="9" t="s">
        <v>15</v>
      </c>
      <c r="C92" s="74">
        <f>474-474</f>
        <v>0</v>
      </c>
    </row>
    <row r="93" spans="1:3" ht="51" hidden="1" outlineLevel="1">
      <c r="A93" s="10" t="s">
        <v>6</v>
      </c>
      <c r="B93" s="9" t="s">
        <v>15</v>
      </c>
      <c r="C93" s="74">
        <f>58-58</f>
        <v>0</v>
      </c>
    </row>
    <row r="94" spans="1:3" ht="25.5" hidden="1" outlineLevel="1">
      <c r="A94" s="10" t="s">
        <v>175</v>
      </c>
      <c r="B94" s="9" t="s">
        <v>15</v>
      </c>
      <c r="C94" s="74">
        <f>1137-1137</f>
        <v>0</v>
      </c>
    </row>
    <row r="95" spans="1:3" ht="12.75" hidden="1" outlineLevel="1">
      <c r="A95" s="5" t="s">
        <v>255</v>
      </c>
      <c r="B95" s="4" t="s">
        <v>256</v>
      </c>
      <c r="C95" s="74">
        <f>C96</f>
        <v>0</v>
      </c>
    </row>
    <row r="96" spans="1:3" ht="12.75" hidden="1" outlineLevel="1">
      <c r="A96" s="10" t="s">
        <v>257</v>
      </c>
      <c r="B96" s="9" t="s">
        <v>84</v>
      </c>
      <c r="C96" s="74"/>
    </row>
    <row r="97" spans="1:3" ht="25.5" outlineLevel="1">
      <c r="A97" s="3" t="s">
        <v>301</v>
      </c>
      <c r="B97" s="2" t="s">
        <v>131</v>
      </c>
      <c r="C97" s="74">
        <f>C102</f>
        <v>705.4</v>
      </c>
    </row>
    <row r="98" spans="1:3" ht="30.75" customHeight="1" hidden="1" outlineLevel="1">
      <c r="A98" s="5" t="s">
        <v>248</v>
      </c>
      <c r="B98" s="4" t="s">
        <v>240</v>
      </c>
      <c r="C98" s="74">
        <f>C99</f>
        <v>0</v>
      </c>
    </row>
    <row r="99" spans="1:3" ht="30.75" customHeight="1" hidden="1" outlineLevel="1">
      <c r="A99" s="11" t="s">
        <v>249</v>
      </c>
      <c r="B99" s="9" t="s">
        <v>241</v>
      </c>
      <c r="C99" s="74">
        <v>0</v>
      </c>
    </row>
    <row r="100" spans="1:3" ht="22.5" customHeight="1" hidden="1" outlineLevel="1">
      <c r="A100" s="5" t="s">
        <v>135</v>
      </c>
      <c r="B100" s="4" t="s">
        <v>129</v>
      </c>
      <c r="C100" s="74">
        <f>C101</f>
        <v>0</v>
      </c>
    </row>
    <row r="101" spans="1:3" ht="25.5" hidden="1" outlineLevel="1">
      <c r="A101" s="11" t="s">
        <v>242</v>
      </c>
      <c r="B101" s="9" t="s">
        <v>130</v>
      </c>
      <c r="C101" s="74">
        <v>0</v>
      </c>
    </row>
    <row r="102" spans="1:3" ht="12.75" outlineLevel="1">
      <c r="A102" s="5" t="s">
        <v>136</v>
      </c>
      <c r="B102" s="4" t="s">
        <v>225</v>
      </c>
      <c r="C102" s="74">
        <f>C103</f>
        <v>705.4</v>
      </c>
    </row>
    <row r="103" spans="1:3" ht="12.75" outlineLevel="1">
      <c r="A103" s="11" t="s">
        <v>223</v>
      </c>
      <c r="B103" s="9" t="s">
        <v>293</v>
      </c>
      <c r="C103" s="74">
        <f>57.4+648</f>
        <v>705.4</v>
      </c>
    </row>
    <row r="104" spans="1:3" ht="27" customHeight="1" outlineLevel="1">
      <c r="A104" s="3" t="s">
        <v>272</v>
      </c>
      <c r="B104" s="2" t="s">
        <v>94</v>
      </c>
      <c r="C104" s="74">
        <f>C145+C151</f>
        <v>122.4</v>
      </c>
    </row>
    <row r="105" spans="1:3" ht="25.5" hidden="1" outlineLevel="1">
      <c r="A105" s="5" t="s">
        <v>23</v>
      </c>
      <c r="B105" s="4" t="s">
        <v>22</v>
      </c>
      <c r="C105" s="74">
        <f>C107+C108</f>
        <v>0</v>
      </c>
    </row>
    <row r="106" spans="1:3" ht="25.5" hidden="1" outlineLevel="1">
      <c r="A106" s="10" t="s">
        <v>26</v>
      </c>
      <c r="B106" s="9" t="s">
        <v>24</v>
      </c>
      <c r="C106" s="74" t="e">
        <f>SUM(#REF!,#REF!,#REF!,#REF!,#REF!,#REF!,#REF!)</f>
        <v>#REF!</v>
      </c>
    </row>
    <row r="107" spans="1:3" ht="25.5" hidden="1" outlineLevel="1">
      <c r="A107" s="10" t="s">
        <v>28</v>
      </c>
      <c r="B107" s="9" t="s">
        <v>27</v>
      </c>
      <c r="C107" s="74">
        <f>0</f>
        <v>0</v>
      </c>
    </row>
    <row r="108" spans="1:3" ht="25.5" hidden="1" outlineLevel="1">
      <c r="A108" s="10" t="s">
        <v>30</v>
      </c>
      <c r="B108" s="9" t="s">
        <v>29</v>
      </c>
      <c r="C108" s="74">
        <f>29959-29959</f>
        <v>0</v>
      </c>
    </row>
    <row r="109" spans="1:3" ht="25.5" hidden="1" outlineLevel="1">
      <c r="A109" s="5" t="s">
        <v>261</v>
      </c>
      <c r="B109" s="4" t="s">
        <v>260</v>
      </c>
      <c r="C109" s="74">
        <f>C110</f>
        <v>0</v>
      </c>
    </row>
    <row r="110" spans="1:3" ht="38.25" hidden="1" outlineLevel="1">
      <c r="A110" s="10" t="s">
        <v>259</v>
      </c>
      <c r="B110" s="9" t="s">
        <v>258</v>
      </c>
      <c r="C110" s="74"/>
    </row>
    <row r="111" spans="1:3" ht="38.25" hidden="1" outlineLevel="1">
      <c r="A111" s="10" t="s">
        <v>32</v>
      </c>
      <c r="B111" s="9" t="s">
        <v>31</v>
      </c>
      <c r="C111" s="74" t="e">
        <f>SUM(#REF!,#REF!,#REF!,#REF!,#REF!,#REF!,#REF!)</f>
        <v>#REF!</v>
      </c>
    </row>
    <row r="112" spans="1:3" ht="38.25" hidden="1" outlineLevel="1">
      <c r="A112" s="5" t="s">
        <v>34</v>
      </c>
      <c r="B112" s="4" t="s">
        <v>33</v>
      </c>
      <c r="C112" s="74">
        <f>C114</f>
        <v>0</v>
      </c>
    </row>
    <row r="113" spans="1:3" ht="38.25" hidden="1" outlineLevel="1">
      <c r="A113" s="10" t="s">
        <v>36</v>
      </c>
      <c r="B113" s="9" t="s">
        <v>35</v>
      </c>
      <c r="C113" s="74" t="e">
        <f>SUM(#REF!,#REF!,#REF!,#REF!,#REF!,#REF!,#REF!)</f>
        <v>#REF!</v>
      </c>
    </row>
    <row r="114" spans="1:3" ht="38.25" hidden="1" outlineLevel="1">
      <c r="A114" s="10" t="s">
        <v>38</v>
      </c>
      <c r="B114" s="9" t="s">
        <v>37</v>
      </c>
      <c r="C114" s="74">
        <f>0</f>
        <v>0</v>
      </c>
    </row>
    <row r="115" spans="1:3" ht="38.25" hidden="1" outlineLevel="1">
      <c r="A115" s="10" t="s">
        <v>43</v>
      </c>
      <c r="B115" s="9" t="s">
        <v>39</v>
      </c>
      <c r="C115" s="74" t="e">
        <f>SUM(#REF!,#REF!,#REF!,#REF!,#REF!,#REF!,#REF!)</f>
        <v>#REF!</v>
      </c>
    </row>
    <row r="116" spans="1:3" ht="38.25" hidden="1" outlineLevel="1">
      <c r="A116" s="5" t="s">
        <v>216</v>
      </c>
      <c r="B116" s="4" t="s">
        <v>217</v>
      </c>
      <c r="C116" s="74">
        <f>C117</f>
        <v>0</v>
      </c>
    </row>
    <row r="117" spans="1:3" ht="51" hidden="1" outlineLevel="1">
      <c r="A117" s="11" t="s">
        <v>219</v>
      </c>
      <c r="B117" s="9" t="s">
        <v>218</v>
      </c>
      <c r="C117" s="74">
        <v>0</v>
      </c>
    </row>
    <row r="118" spans="1:3" ht="63.75" hidden="1" outlineLevel="1">
      <c r="A118" s="11" t="s">
        <v>117</v>
      </c>
      <c r="B118" s="9" t="s">
        <v>25</v>
      </c>
      <c r="C118" s="74" t="e">
        <f>SUM(#REF!,#REF!,#REF!,#REF!,#REF!,#REF!,#REF!)</f>
        <v>#REF!</v>
      </c>
    </row>
    <row r="119" spans="1:3" ht="25.5" hidden="1" outlineLevel="1">
      <c r="A119" s="5" t="s">
        <v>45</v>
      </c>
      <c r="B119" s="4" t="s">
        <v>44</v>
      </c>
      <c r="C119" s="74">
        <f>C121</f>
        <v>0</v>
      </c>
    </row>
    <row r="120" spans="1:3" ht="25.5" hidden="1" outlineLevel="1">
      <c r="A120" s="10" t="s">
        <v>47</v>
      </c>
      <c r="B120" s="9" t="s">
        <v>46</v>
      </c>
      <c r="C120" s="74" t="e">
        <f>SUM(#REF!,#REF!,#REF!,#REF!,#REF!,#REF!,#REF!)</f>
        <v>#REF!</v>
      </c>
    </row>
    <row r="121" spans="1:3" ht="25.5" hidden="1" outlineLevel="1">
      <c r="A121" s="10" t="s">
        <v>49</v>
      </c>
      <c r="B121" s="9" t="s">
        <v>48</v>
      </c>
      <c r="C121" s="74">
        <f>0</f>
        <v>0</v>
      </c>
    </row>
    <row r="122" spans="1:3" ht="25.5" hidden="1" outlineLevel="1">
      <c r="A122" s="10" t="s">
        <v>51</v>
      </c>
      <c r="B122" s="9" t="s">
        <v>50</v>
      </c>
      <c r="C122" s="74" t="e">
        <f>SUM(#REF!,#REF!,#REF!,#REF!,#REF!,#REF!,#REF!)</f>
        <v>#REF!</v>
      </c>
    </row>
    <row r="123" spans="1:3" ht="25.5" hidden="1" outlineLevel="1">
      <c r="A123" s="5" t="s">
        <v>53</v>
      </c>
      <c r="B123" s="4" t="s">
        <v>52</v>
      </c>
      <c r="C123" s="74">
        <f>C125</f>
        <v>0</v>
      </c>
    </row>
    <row r="124" spans="1:3" ht="25.5" hidden="1" outlineLevel="1">
      <c r="A124" s="10" t="s">
        <v>55</v>
      </c>
      <c r="B124" s="9" t="s">
        <v>54</v>
      </c>
      <c r="C124" s="74" t="e">
        <f>SUM(#REF!,#REF!,#REF!,#REF!,#REF!,#REF!,#REF!)</f>
        <v>#REF!</v>
      </c>
    </row>
    <row r="125" spans="1:3" ht="25.5" hidden="1" outlineLevel="1">
      <c r="A125" s="10" t="s">
        <v>57</v>
      </c>
      <c r="B125" s="9" t="s">
        <v>56</v>
      </c>
      <c r="C125" s="74"/>
    </row>
    <row r="126" spans="1:3" ht="25.5" hidden="1" outlineLevel="1">
      <c r="A126" s="10" t="s">
        <v>59</v>
      </c>
      <c r="B126" s="9" t="s">
        <v>58</v>
      </c>
      <c r="C126" s="74" t="e">
        <f>SUM(#REF!,#REF!,#REF!,#REF!,#REF!,#REF!,#REF!)</f>
        <v>#REF!</v>
      </c>
    </row>
    <row r="127" spans="1:3" ht="25.5" hidden="1" outlineLevel="1">
      <c r="A127" s="5" t="s">
        <v>61</v>
      </c>
      <c r="B127" s="4" t="s">
        <v>60</v>
      </c>
      <c r="C127" s="74">
        <f>C129</f>
        <v>0</v>
      </c>
    </row>
    <row r="128" spans="1:3" ht="25.5" hidden="1" outlineLevel="1">
      <c r="A128" s="10" t="s">
        <v>63</v>
      </c>
      <c r="B128" s="9" t="s">
        <v>62</v>
      </c>
      <c r="C128" s="74" t="e">
        <f>SUM(#REF!,#REF!,#REF!,#REF!,#REF!,#REF!,#REF!)</f>
        <v>#REF!</v>
      </c>
    </row>
    <row r="129" spans="1:3" ht="38.25" hidden="1" outlineLevel="1">
      <c r="A129" s="10" t="s">
        <v>65</v>
      </c>
      <c r="B129" s="9" t="s">
        <v>64</v>
      </c>
      <c r="C129" s="74"/>
    </row>
    <row r="130" spans="1:3" ht="38.25" hidden="1" outlineLevel="1">
      <c r="A130" s="10" t="s">
        <v>67</v>
      </c>
      <c r="B130" s="9" t="s">
        <v>66</v>
      </c>
      <c r="C130" s="74" t="e">
        <f>SUM(#REF!,#REF!,#REF!,#REF!,#REF!,#REF!,#REF!)</f>
        <v>#REF!</v>
      </c>
    </row>
    <row r="131" spans="1:3" ht="76.5" hidden="1" outlineLevel="1">
      <c r="A131" s="5" t="s">
        <v>85</v>
      </c>
      <c r="B131" s="4" t="s">
        <v>68</v>
      </c>
      <c r="C131" s="74">
        <f>C133</f>
        <v>0</v>
      </c>
    </row>
    <row r="132" spans="1:3" ht="63.75" hidden="1" outlineLevel="1">
      <c r="A132" s="11" t="s">
        <v>118</v>
      </c>
      <c r="B132" s="9" t="s">
        <v>69</v>
      </c>
      <c r="C132" s="74" t="e">
        <f>SUM(#REF!,#REF!,#REF!,#REF!,#REF!,#REF!,#REF!)</f>
        <v>#REF!</v>
      </c>
    </row>
    <row r="133" spans="1:3" ht="76.5" hidden="1" outlineLevel="1">
      <c r="A133" s="11" t="s">
        <v>86</v>
      </c>
      <c r="B133" s="9" t="s">
        <v>70</v>
      </c>
      <c r="C133" s="74"/>
    </row>
    <row r="134" spans="1:3" ht="63.75" hidden="1" outlineLevel="1">
      <c r="A134" s="11" t="s">
        <v>119</v>
      </c>
      <c r="B134" s="9" t="s">
        <v>71</v>
      </c>
      <c r="C134" s="74" t="e">
        <f>SUM(#REF!,#REF!,#REF!,#REF!,#REF!,#REF!,#REF!)</f>
        <v>#REF!</v>
      </c>
    </row>
    <row r="135" spans="1:3" ht="51" hidden="1" outlineLevel="1">
      <c r="A135" s="5" t="s">
        <v>73</v>
      </c>
      <c r="B135" s="4" t="s">
        <v>72</v>
      </c>
      <c r="C135" s="74">
        <f>C137</f>
        <v>0</v>
      </c>
    </row>
    <row r="136" spans="1:3" ht="51" hidden="1" outlineLevel="1">
      <c r="A136" s="11" t="s">
        <v>75</v>
      </c>
      <c r="B136" s="9" t="s">
        <v>74</v>
      </c>
      <c r="C136" s="74" t="e">
        <f>SUM(#REF!,#REF!,#REF!,#REF!,#REF!,#REF!,#REF!)</f>
        <v>#REF!</v>
      </c>
    </row>
    <row r="137" spans="1:3" ht="51" hidden="1" outlineLevel="1">
      <c r="A137" s="11" t="s">
        <v>77</v>
      </c>
      <c r="B137" s="9" t="s">
        <v>76</v>
      </c>
      <c r="C137" s="74"/>
    </row>
    <row r="138" spans="1:3" ht="51" hidden="1" outlineLevel="1">
      <c r="A138" s="11" t="s">
        <v>79</v>
      </c>
      <c r="B138" s="9" t="s">
        <v>78</v>
      </c>
      <c r="C138" s="74" t="e">
        <f>SUM(#REF!,#REF!,#REF!,#REF!,#REF!,#REF!,#REF!)</f>
        <v>#REF!</v>
      </c>
    </row>
    <row r="139" spans="1:3" ht="38.25" hidden="1" outlineLevel="1">
      <c r="A139" s="5" t="s">
        <v>82</v>
      </c>
      <c r="B139" s="4" t="s">
        <v>80</v>
      </c>
      <c r="C139" s="74">
        <f>C141</f>
        <v>0</v>
      </c>
    </row>
    <row r="140" spans="1:3" ht="51" hidden="1" outlineLevel="1">
      <c r="A140" s="11" t="s">
        <v>87</v>
      </c>
      <c r="B140" s="9" t="s">
        <v>83</v>
      </c>
      <c r="C140" s="74" t="e">
        <f>SUM(#REF!,#REF!,#REF!,#REF!,#REF!,#REF!,#REF!)</f>
        <v>#REF!</v>
      </c>
    </row>
    <row r="141" spans="1:3" ht="51" hidden="1" outlineLevel="1">
      <c r="A141" s="11" t="s">
        <v>89</v>
      </c>
      <c r="B141" s="9" t="s">
        <v>88</v>
      </c>
      <c r="C141" s="74">
        <f>0</f>
        <v>0</v>
      </c>
    </row>
    <row r="142" spans="1:3" ht="51" hidden="1" outlineLevel="1">
      <c r="A142" s="11" t="s">
        <v>91</v>
      </c>
      <c r="B142" s="9" t="s">
        <v>90</v>
      </c>
      <c r="C142" s="74" t="e">
        <f>SUM(#REF!,#REF!,#REF!,#REF!,#REF!,#REF!,#REF!)</f>
        <v>#REF!</v>
      </c>
    </row>
    <row r="143" spans="1:3" ht="38.25" hidden="1" outlineLevel="1">
      <c r="A143" s="5" t="s">
        <v>40</v>
      </c>
      <c r="B143" s="4" t="s">
        <v>41</v>
      </c>
      <c r="C143" s="74">
        <f>C144</f>
        <v>0</v>
      </c>
    </row>
    <row r="144" spans="1:3" ht="38.25" hidden="1" outlineLevel="1">
      <c r="A144" s="11" t="s">
        <v>40</v>
      </c>
      <c r="B144" s="9" t="s">
        <v>42</v>
      </c>
      <c r="C144" s="74">
        <v>0</v>
      </c>
    </row>
    <row r="145" spans="1:3" ht="33.75" customHeight="1" outlineLevel="1">
      <c r="A145" s="5" t="s">
        <v>220</v>
      </c>
      <c r="B145" s="4" t="s">
        <v>221</v>
      </c>
      <c r="C145" s="74">
        <v>118.4</v>
      </c>
    </row>
    <row r="146" spans="1:3" ht="32.25" customHeight="1" outlineLevel="1">
      <c r="A146" s="11" t="s">
        <v>296</v>
      </c>
      <c r="B146" s="9" t="s">
        <v>224</v>
      </c>
      <c r="C146" s="74">
        <v>118.4</v>
      </c>
    </row>
    <row r="147" spans="1:3" ht="22.5" hidden="1" outlineLevel="1">
      <c r="A147" s="25" t="s">
        <v>170</v>
      </c>
      <c r="B147" s="23" t="s">
        <v>126</v>
      </c>
      <c r="C147" s="74">
        <f>C148</f>
        <v>0</v>
      </c>
    </row>
    <row r="148" spans="1:3" ht="22.5" hidden="1" outlineLevel="1">
      <c r="A148" s="26" t="s">
        <v>128</v>
      </c>
      <c r="B148" s="24" t="s">
        <v>127</v>
      </c>
      <c r="C148" s="74">
        <v>0</v>
      </c>
    </row>
    <row r="149" spans="1:3" ht="33.75" hidden="1" outlineLevel="1">
      <c r="A149" s="25" t="s">
        <v>180</v>
      </c>
      <c r="B149" s="23" t="s">
        <v>183</v>
      </c>
      <c r="C149" s="74">
        <f>C150</f>
        <v>0</v>
      </c>
    </row>
    <row r="150" spans="1:3" ht="45" hidden="1" outlineLevel="1">
      <c r="A150" s="26" t="s">
        <v>181</v>
      </c>
      <c r="B150" s="24" t="s">
        <v>182</v>
      </c>
      <c r="C150" s="74">
        <v>0</v>
      </c>
    </row>
    <row r="151" spans="1:3" ht="12.75" outlineLevel="1">
      <c r="A151" s="68" t="s">
        <v>300</v>
      </c>
      <c r="B151" s="24" t="s">
        <v>297</v>
      </c>
      <c r="C151" s="74">
        <v>4</v>
      </c>
    </row>
    <row r="152" spans="1:3" ht="12.75" outlineLevel="1">
      <c r="A152" s="68" t="s">
        <v>299</v>
      </c>
      <c r="B152" s="24" t="s">
        <v>298</v>
      </c>
      <c r="C152" s="74">
        <v>4</v>
      </c>
    </row>
    <row r="153" spans="1:3" ht="12.75" outlineLevel="1">
      <c r="A153" s="68" t="s">
        <v>262</v>
      </c>
      <c r="B153" s="9" t="s">
        <v>263</v>
      </c>
      <c r="C153" s="74">
        <v>1.7</v>
      </c>
    </row>
    <row r="154" spans="1:3" ht="38.25" customHeight="1" outlineLevel="1">
      <c r="A154" s="68" t="s">
        <v>273</v>
      </c>
      <c r="B154" s="24" t="s">
        <v>266</v>
      </c>
      <c r="C154" s="74">
        <v>1.7</v>
      </c>
    </row>
    <row r="155" spans="1:3" ht="33" customHeight="1" outlineLevel="1">
      <c r="A155" s="68" t="s">
        <v>265</v>
      </c>
      <c r="B155" s="9" t="s">
        <v>264</v>
      </c>
      <c r="C155" s="74">
        <v>1.7</v>
      </c>
    </row>
    <row r="156" spans="1:3" ht="12.75" customHeight="1" hidden="1" outlineLevel="1">
      <c r="A156" s="11" t="s">
        <v>93</v>
      </c>
      <c r="B156" s="9" t="s">
        <v>92</v>
      </c>
      <c r="C156" s="18" t="e">
        <f>SUM(#REF!,#REF!,#REF!,#REF!,#REF!,#REF!,#REF!)</f>
        <v>#REF!</v>
      </c>
    </row>
    <row r="157" spans="1:3" ht="38.25" hidden="1" outlineLevel="1">
      <c r="A157" s="3" t="s">
        <v>99</v>
      </c>
      <c r="B157" s="2" t="s">
        <v>94</v>
      </c>
      <c r="C157" s="18">
        <f>C159</f>
        <v>0</v>
      </c>
    </row>
    <row r="158" spans="1:3" ht="0.75" customHeight="1" hidden="1" outlineLevel="1">
      <c r="A158" s="5" t="s">
        <v>101</v>
      </c>
      <c r="B158" s="4" t="s">
        <v>100</v>
      </c>
      <c r="C158" s="18" t="e">
        <f>SUM(#REF!,#REF!,#REF!,#REF!,#REF!,#REF!,#REF!)</f>
        <v>#REF!</v>
      </c>
    </row>
    <row r="159" spans="1:3" ht="51" hidden="1" outlineLevel="1">
      <c r="A159" s="5" t="s">
        <v>132</v>
      </c>
      <c r="B159" s="4" t="s">
        <v>102</v>
      </c>
      <c r="C159" s="18"/>
    </row>
    <row r="160" spans="1:3" ht="38.25" hidden="1" outlineLevel="1">
      <c r="A160" s="5" t="s">
        <v>134</v>
      </c>
      <c r="B160" s="4" t="s">
        <v>133</v>
      </c>
      <c r="C160" s="18" t="e">
        <f>SUM(#REF!,#REF!,#REF!,#REF!,#REF!,#REF!,#REF!)</f>
        <v>#REF!</v>
      </c>
    </row>
    <row r="161" spans="1:3" ht="12.75" hidden="1" outlineLevel="1">
      <c r="A161" s="11" t="s">
        <v>138</v>
      </c>
      <c r="B161" s="9" t="s">
        <v>137</v>
      </c>
      <c r="C161" s="18" t="e">
        <f>SUM(#REF!,#REF!,#REF!,#REF!,#REF!,#REF!,#REF!)</f>
        <v>#REF!</v>
      </c>
    </row>
    <row r="162" spans="1:3" ht="25.5" hidden="1" collapsed="1">
      <c r="A162" s="3" t="s">
        <v>172</v>
      </c>
      <c r="B162" s="2" t="s">
        <v>171</v>
      </c>
      <c r="C162" s="18">
        <f>C163</f>
        <v>0</v>
      </c>
    </row>
    <row r="163" spans="1:3" ht="38.25" hidden="1" outlineLevel="1">
      <c r="A163" s="5" t="s">
        <v>173</v>
      </c>
      <c r="B163" s="4" t="s">
        <v>174</v>
      </c>
      <c r="C163" s="18"/>
    </row>
    <row r="164" spans="1:3" ht="12.75" hidden="1" outlineLevel="1">
      <c r="A164" s="7" t="s">
        <v>140</v>
      </c>
      <c r="B164" s="6" t="s">
        <v>139</v>
      </c>
      <c r="C164" s="18">
        <f>C166</f>
        <v>0</v>
      </c>
    </row>
    <row r="165" spans="1:3" ht="12.75" hidden="1" outlineLevel="1">
      <c r="A165" s="3" t="s">
        <v>142</v>
      </c>
      <c r="B165" s="2" t="s">
        <v>141</v>
      </c>
      <c r="C165" s="18" t="e">
        <f>SUM(#REF!,#REF!,#REF!,#REF!,#REF!,#REF!,#REF!)</f>
        <v>#REF!</v>
      </c>
    </row>
    <row r="166" spans="1:3" ht="25.5" hidden="1">
      <c r="A166" s="3" t="s">
        <v>144</v>
      </c>
      <c r="B166" s="2" t="s">
        <v>143</v>
      </c>
      <c r="C166" s="18">
        <v>0</v>
      </c>
    </row>
    <row r="167" spans="1:3" ht="12.75" hidden="1">
      <c r="A167" s="3" t="s">
        <v>146</v>
      </c>
      <c r="B167" s="2" t="s">
        <v>145</v>
      </c>
      <c r="C167" s="18" t="e">
        <f>SUM(#REF!,#REF!,#REF!,#REF!,#REF!,#REF!,#REF!)</f>
        <v>#REF!</v>
      </c>
    </row>
    <row r="168" spans="1:3" ht="25.5" hidden="1" outlineLevel="1">
      <c r="A168" s="1" t="s">
        <v>104</v>
      </c>
      <c r="B168" s="19" t="s">
        <v>103</v>
      </c>
      <c r="C168" s="18" t="e">
        <f>SUM(#REF!,#REF!,#REF!,#REF!,#REF!,#REF!,#REF!)</f>
        <v>#REF!</v>
      </c>
    </row>
    <row r="169" spans="1:3" ht="12.75" hidden="1" outlineLevel="1">
      <c r="A169" s="7" t="s">
        <v>106</v>
      </c>
      <c r="B169" s="6" t="s">
        <v>105</v>
      </c>
      <c r="C169" s="18" t="e">
        <f>SUM(#REF!,#REF!,#REF!,#REF!,#REF!,#REF!,#REF!)</f>
        <v>#REF!</v>
      </c>
    </row>
    <row r="170" spans="1:3" ht="12.75" hidden="1" outlineLevel="1">
      <c r="A170" s="3" t="s">
        <v>108</v>
      </c>
      <c r="B170" s="2" t="s">
        <v>107</v>
      </c>
      <c r="C170" s="18" t="e">
        <f>SUM(#REF!,#REF!,#REF!,#REF!,#REF!,#REF!,#REF!)</f>
        <v>#REF!</v>
      </c>
    </row>
    <row r="171" spans="1:3" ht="25.5" hidden="1" outlineLevel="1">
      <c r="A171" s="5" t="s">
        <v>110</v>
      </c>
      <c r="B171" s="4" t="s">
        <v>109</v>
      </c>
      <c r="C171" s="18" t="e">
        <f>SUM(#REF!,#REF!,#REF!,#REF!,#REF!,#REF!,#REF!)</f>
        <v>#REF!</v>
      </c>
    </row>
    <row r="172" spans="1:3" ht="25.5" hidden="1">
      <c r="A172" s="5" t="s">
        <v>112</v>
      </c>
      <c r="B172" s="4" t="s">
        <v>111</v>
      </c>
      <c r="C172" s="18" t="e">
        <f>SUM(#REF!,#REF!,#REF!,#REF!,#REF!,#REF!,#REF!)</f>
        <v>#REF!</v>
      </c>
    </row>
    <row r="173" spans="1:3" ht="25.5" hidden="1">
      <c r="A173" s="5" t="s">
        <v>114</v>
      </c>
      <c r="B173" s="4" t="s">
        <v>113</v>
      </c>
      <c r="C173" s="18" t="e">
        <f>SUM(#REF!,#REF!,#REF!,#REF!,#REF!,#REF!,#REF!)</f>
        <v>#REF!</v>
      </c>
    </row>
    <row r="174" spans="1:3" ht="12.75">
      <c r="A174" s="1" t="s">
        <v>147</v>
      </c>
      <c r="B174" s="19"/>
      <c r="C174" s="18">
        <f>C14+C81</f>
        <v>9258.7</v>
      </c>
    </row>
    <row r="175" spans="1:3" ht="12.75">
      <c r="A175" s="39"/>
      <c r="B175" s="40"/>
      <c r="C175" s="41"/>
    </row>
    <row r="176" spans="1:3" s="12" customFormat="1" ht="12.75">
      <c r="A176" s="39"/>
      <c r="B176" s="40"/>
      <c r="C176" s="41"/>
    </row>
    <row r="177" spans="1:3" s="12" customFormat="1" ht="12.75">
      <c r="A177" s="39"/>
      <c r="B177" s="40"/>
      <c r="C177" s="41"/>
    </row>
    <row r="178" spans="1:3" s="12" customFormat="1" ht="12.75">
      <c r="A178" s="42"/>
      <c r="B178" s="14"/>
      <c r="C178" s="43"/>
    </row>
    <row r="179" spans="1:3" s="12" customFormat="1" ht="12.75">
      <c r="A179" s="14"/>
      <c r="B179" s="15"/>
      <c r="C179" s="43"/>
    </row>
    <row r="180" spans="1:3" s="12" customFormat="1" ht="12.75">
      <c r="A180" s="14"/>
      <c r="B180" s="15"/>
      <c r="C180" s="44"/>
    </row>
    <row r="181" spans="1:3" s="12" customFormat="1" ht="12.75">
      <c r="A181" s="14"/>
      <c r="B181" s="15"/>
      <c r="C181" s="45"/>
    </row>
    <row r="182" spans="1:3" s="12" customFormat="1" ht="12.75">
      <c r="A182" s="14"/>
      <c r="B182" s="15"/>
      <c r="C182" s="46"/>
    </row>
    <row r="183" spans="1:3" s="12" customFormat="1" ht="12.75" hidden="1">
      <c r="A183" s="14"/>
      <c r="B183" s="15"/>
      <c r="C183" s="47"/>
    </row>
    <row r="184" spans="1:3" s="12" customFormat="1" ht="12.75" hidden="1">
      <c r="A184" s="42"/>
      <c r="B184" s="14"/>
      <c r="C184" s="48"/>
    </row>
    <row r="185" spans="1:3" s="12" customFormat="1" ht="12.75" hidden="1">
      <c r="A185" s="42"/>
      <c r="B185" s="14"/>
      <c r="C185" s="48"/>
    </row>
    <row r="186" spans="1:3" s="12" customFormat="1" ht="12.75" hidden="1">
      <c r="A186" s="42"/>
      <c r="B186" s="49"/>
      <c r="C186" s="50"/>
    </row>
    <row r="187" spans="1:3" s="12" customFormat="1" ht="12.75" hidden="1">
      <c r="A187" s="42"/>
      <c r="B187" s="49"/>
      <c r="C187" s="50"/>
    </row>
    <row r="188" spans="1:3" s="12" customFormat="1" ht="12.75" hidden="1">
      <c r="A188" s="42"/>
      <c r="B188" s="49"/>
      <c r="C188" s="50"/>
    </row>
    <row r="189" spans="1:3" s="12" customFormat="1" ht="12.75" hidden="1">
      <c r="A189" s="42"/>
      <c r="B189" s="49"/>
      <c r="C189" s="50"/>
    </row>
    <row r="190" spans="1:3" s="12" customFormat="1" ht="15.75" customHeight="1" hidden="1">
      <c r="A190" s="42"/>
      <c r="B190" s="49"/>
      <c r="C190" s="50"/>
    </row>
    <row r="191" spans="1:3" s="12" customFormat="1" ht="15.75" customHeight="1" hidden="1">
      <c r="A191" s="42"/>
      <c r="B191" s="49"/>
      <c r="C191" s="49"/>
    </row>
    <row r="192" spans="1:3" s="12" customFormat="1" ht="15.75" hidden="1">
      <c r="A192" s="85"/>
      <c r="B192" s="85"/>
      <c r="C192" s="85"/>
    </row>
    <row r="193" spans="1:3" s="12" customFormat="1" ht="15.75" hidden="1">
      <c r="A193" s="85"/>
      <c r="B193" s="85"/>
      <c r="C193" s="85"/>
    </row>
    <row r="194" spans="1:3" ht="12.75" hidden="1">
      <c r="A194" s="42"/>
      <c r="B194" s="51"/>
      <c r="C194" s="49"/>
    </row>
    <row r="195" spans="1:3" ht="12.75" hidden="1">
      <c r="A195" s="42"/>
      <c r="B195" s="52"/>
      <c r="C195" s="53"/>
    </row>
    <row r="196" spans="1:3" ht="12.75" hidden="1">
      <c r="A196" s="54"/>
      <c r="B196" s="54"/>
      <c r="C196" s="54"/>
    </row>
    <row r="197" spans="1:3" ht="12.75" hidden="1">
      <c r="A197" s="55"/>
      <c r="B197" s="56"/>
      <c r="C197" s="57"/>
    </row>
    <row r="198" spans="1:3" ht="12.75" hidden="1" outlineLevel="1">
      <c r="A198" s="55"/>
      <c r="B198" s="58"/>
      <c r="C198" s="59"/>
    </row>
    <row r="199" spans="1:3" ht="12.75" hidden="1" outlineLevel="1">
      <c r="A199" s="60"/>
      <c r="B199" s="61"/>
      <c r="C199" s="59"/>
    </row>
    <row r="200" spans="1:3" ht="12.75" hidden="1" outlineLevel="1">
      <c r="A200" s="62"/>
      <c r="B200" s="63"/>
      <c r="C200" s="59"/>
    </row>
    <row r="201" spans="1:3" ht="12.75" hidden="1" outlineLevel="1">
      <c r="A201" s="64"/>
      <c r="B201" s="65"/>
      <c r="C201" s="59"/>
    </row>
    <row r="202" spans="1:3" ht="12.75" hidden="1" outlineLevel="1">
      <c r="A202" s="64"/>
      <c r="B202" s="65"/>
      <c r="C202" s="59"/>
    </row>
    <row r="203" spans="1:3" ht="12.75" hidden="1" outlineLevel="1">
      <c r="A203" s="64"/>
      <c r="B203" s="65"/>
      <c r="C203" s="59"/>
    </row>
    <row r="204" spans="1:3" ht="12.75" hidden="1" outlineLevel="1">
      <c r="A204" s="62"/>
      <c r="B204" s="63"/>
      <c r="C204" s="59"/>
    </row>
    <row r="205" spans="1:3" ht="12.75" hidden="1" outlineLevel="1">
      <c r="A205" s="64"/>
      <c r="B205" s="65"/>
      <c r="C205" s="59"/>
    </row>
    <row r="206" spans="1:3" ht="12.75" hidden="1">
      <c r="A206" s="64"/>
      <c r="B206" s="65"/>
      <c r="C206" s="59"/>
    </row>
    <row r="207" spans="1:3" ht="12.75" hidden="1">
      <c r="A207" s="64"/>
      <c r="B207" s="65"/>
      <c r="C207" s="59"/>
    </row>
    <row r="208" spans="1:3" ht="12.75" hidden="1" outlineLevel="1">
      <c r="A208" s="55"/>
      <c r="B208" s="58"/>
      <c r="C208" s="59"/>
    </row>
    <row r="209" spans="1:3" ht="12.75" hidden="1" outlineLevel="1">
      <c r="A209" s="60"/>
      <c r="B209" s="61"/>
      <c r="C209" s="59"/>
    </row>
    <row r="210" spans="1:3" ht="12.75" hidden="1" outlineLevel="1">
      <c r="A210" s="62"/>
      <c r="B210" s="63"/>
      <c r="C210" s="59"/>
    </row>
    <row r="211" spans="1:3" ht="12.75" hidden="1" outlineLevel="1">
      <c r="A211" s="64"/>
      <c r="B211" s="65"/>
      <c r="C211" s="59"/>
    </row>
    <row r="212" spans="1:3" ht="12.75" hidden="1" outlineLevel="1">
      <c r="A212" s="64"/>
      <c r="B212" s="65"/>
      <c r="C212" s="59"/>
    </row>
    <row r="213" spans="1:3" ht="12.75" hidden="1" outlineLevel="1">
      <c r="A213" s="64"/>
      <c r="B213" s="65"/>
      <c r="C213" s="59"/>
    </row>
    <row r="214" spans="1:3" ht="12.75" hidden="1" outlineLevel="1">
      <c r="A214" s="62"/>
      <c r="B214" s="63"/>
      <c r="C214" s="59"/>
    </row>
    <row r="215" spans="1:3" ht="12.75" hidden="1" outlineLevel="1">
      <c r="A215" s="64"/>
      <c r="B215" s="65"/>
      <c r="C215" s="59"/>
    </row>
    <row r="216" spans="1:3" ht="12.75" hidden="1">
      <c r="A216" s="64"/>
      <c r="B216" s="65"/>
      <c r="C216" s="59"/>
    </row>
    <row r="217" spans="1:3" ht="12.75" hidden="1">
      <c r="A217" s="64"/>
      <c r="B217" s="65"/>
      <c r="C217" s="59"/>
    </row>
    <row r="218" spans="1:3" ht="12.75" hidden="1" outlineLevel="1">
      <c r="A218" s="55"/>
      <c r="B218" s="58"/>
      <c r="C218" s="59"/>
    </row>
    <row r="219" spans="1:3" ht="12.75" hidden="1" outlineLevel="1">
      <c r="A219" s="60"/>
      <c r="B219" s="61"/>
      <c r="C219" s="59"/>
    </row>
    <row r="220" spans="1:3" ht="12.75" hidden="1" outlineLevel="1">
      <c r="A220" s="62"/>
      <c r="B220" s="63"/>
      <c r="C220" s="59"/>
    </row>
    <row r="221" spans="1:3" ht="12.75" hidden="1" outlineLevel="1">
      <c r="A221" s="64"/>
      <c r="B221" s="65"/>
      <c r="C221" s="59"/>
    </row>
    <row r="222" spans="1:3" ht="12.75" hidden="1">
      <c r="A222" s="64"/>
      <c r="B222" s="65"/>
      <c r="C222" s="59"/>
    </row>
    <row r="223" spans="1:3" ht="12.75" hidden="1">
      <c r="A223" s="64"/>
      <c r="B223" s="65"/>
      <c r="C223" s="59"/>
    </row>
    <row r="224" spans="1:3" ht="12.75" hidden="1" outlineLevel="1">
      <c r="A224" s="55"/>
      <c r="B224" s="58"/>
      <c r="C224" s="59"/>
    </row>
    <row r="225" spans="1:3" ht="12.75" hidden="1" outlineLevel="1">
      <c r="A225" s="60"/>
      <c r="B225" s="61"/>
      <c r="C225" s="59"/>
    </row>
    <row r="226" spans="1:3" ht="12.75" hidden="1" outlineLevel="1">
      <c r="A226" s="62"/>
      <c r="B226" s="63"/>
      <c r="C226" s="59"/>
    </row>
    <row r="227" spans="1:3" ht="12.75" hidden="1" outlineLevel="1">
      <c r="A227" s="64"/>
      <c r="B227" s="65"/>
      <c r="C227" s="59"/>
    </row>
    <row r="228" spans="1:3" ht="12.75" hidden="1">
      <c r="A228" s="66"/>
      <c r="B228" s="67"/>
      <c r="C228" s="59"/>
    </row>
    <row r="229" spans="1:3" ht="12.75" customHeight="1" hidden="1" outlineLevel="1">
      <c r="A229" s="66"/>
      <c r="B229" s="67"/>
      <c r="C229" s="59"/>
    </row>
    <row r="230" spans="1:3" ht="12.75" customHeight="1" hidden="1" outlineLevel="1">
      <c r="A230" s="60"/>
      <c r="B230" s="61"/>
      <c r="C230" s="59"/>
    </row>
    <row r="231" spans="1:3" ht="25.5" customHeight="1" hidden="1" outlineLevel="1">
      <c r="A231" s="62"/>
      <c r="B231" s="63"/>
      <c r="C231" s="59"/>
    </row>
    <row r="232" spans="1:3" ht="12.75" hidden="1" outlineLevel="1">
      <c r="A232" s="64"/>
      <c r="B232" s="65"/>
      <c r="C232" s="59"/>
    </row>
    <row r="233" spans="1:3" ht="12.75" hidden="1">
      <c r="A233" s="66"/>
      <c r="B233" s="67"/>
      <c r="C233" s="59"/>
    </row>
    <row r="234" spans="1:3" ht="12.75" hidden="1">
      <c r="A234" s="66"/>
      <c r="B234" s="67"/>
      <c r="C234" s="59"/>
    </row>
    <row r="235" spans="1:3" ht="12.75">
      <c r="A235" s="55"/>
      <c r="B235" s="58"/>
      <c r="C235" s="59"/>
    </row>
    <row r="236" spans="1:3" ht="12.75">
      <c r="A236" s="55"/>
      <c r="B236" s="58"/>
      <c r="C236" s="59"/>
    </row>
    <row r="237" spans="1:3" ht="12.75">
      <c r="A237" s="49"/>
      <c r="B237" s="49"/>
      <c r="C237" s="49"/>
    </row>
    <row r="238" spans="1:3" ht="12.75">
      <c r="A238" s="49"/>
      <c r="B238" s="49"/>
      <c r="C238" s="49"/>
    </row>
    <row r="239" spans="1:3" ht="12.75">
      <c r="A239" s="51"/>
      <c r="B239" s="49"/>
      <c r="C239" s="49"/>
    </row>
    <row r="240" spans="1:3" ht="12.75">
      <c r="A240" s="51"/>
      <c r="B240" s="49"/>
      <c r="C240" s="49"/>
    </row>
  </sheetData>
  <sheetProtection/>
  <mergeCells count="6">
    <mergeCell ref="A192:C192"/>
    <mergeCell ref="A193:C193"/>
    <mergeCell ref="A8:C8"/>
    <mergeCell ref="A9:C9"/>
    <mergeCell ref="A10:C10"/>
    <mergeCell ref="A11:C11"/>
  </mergeCells>
  <printOptions/>
  <pageMargins left="0.984251968503937" right="0.3937007874015748" top="0.5905511811023623" bottom="0.3937007874015748" header="0" footer="0.31496062992125984"/>
  <pageSetup blackAndWhite="1" fitToHeight="25" fitToWidth="1" horizontalDpi="600" verticalDpi="600" orientation="portrait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Tanya</cp:lastModifiedBy>
  <cp:lastPrinted>2001-12-31T21:09:43Z</cp:lastPrinted>
  <dcterms:created xsi:type="dcterms:W3CDTF">2006-01-12T05:44:41Z</dcterms:created>
  <dcterms:modified xsi:type="dcterms:W3CDTF">2001-12-31T21:09:54Z</dcterms:modified>
  <cp:category/>
  <cp:version/>
  <cp:contentType/>
  <cp:contentStatus/>
</cp:coreProperties>
</file>